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0"/>
  </bookViews>
  <sheets>
    <sheet name="export 1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<sst xmlns="http://schemas.openxmlformats.org/spreadsheetml/2006/main" count="59" uniqueCount="54">
  <si>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r>
      <t xml:space="preserve">Project Budget: ARC - INSTALL SOLAR HOT WATER SYSTEM (U11067) </t>
    </r>
    <r>
      <rPr>
        <b/>
        <sz val="9"/>
        <color indexed="21"/>
        <rFont val="Tahoma"/>
        <family val="2"/>
      </rPr>
      <t>(Sub-project of AUXILIARY FACILITIES SYSTEM R&amp;R FY12 MASTER (U11058))</t>
    </r>
    <r>
      <rPr>
        <b/>
        <sz val="11"/>
        <color indexed="21"/>
        <rFont val="Tahoma"/>
        <family val="2"/>
      </rPr>
      <t> </t>
    </r>
  </si>
  <si>
    <t>Budget Code</t>
  </si>
  <si>
    <t>Description</t>
  </si>
  <si>
    <t>Project Approval Budget</t>
  </si>
  <si>
    <t>Current Budget</t>
  </si>
  <si>
    <t>Proposed Budget</t>
  </si>
  <si>
    <t>Forecast Amount</t>
  </si>
  <si>
    <t>Future Contracts</t>
  </si>
  <si>
    <t>CONSTRUCTION</t>
  </si>
  <si>
    <t>LUMP SUM CONSTRUCTION</t>
  </si>
  <si>
    <t>GENERAL WORK</t>
  </si>
  <si>
    <t>PLUMBING WORK</t>
  </si>
  <si>
    <t>PIPING/HEATING WORK</t>
  </si>
  <si>
    <t>ELECTRICAL WORK</t>
  </si>
  <si>
    <t>BIDDING CONTINGENCY</t>
  </si>
  <si>
    <t>CONSTRUCTION CONTINGENCY</t>
  </si>
  <si>
    <t>RESERVE</t>
  </si>
  <si>
    <t>Category Total:</t>
  </si>
  <si>
    <t>FURNITURE, FIXTURES, &amp; EQUIPMENT</t>
  </si>
  <si>
    <t>OWNER'S COST</t>
  </si>
  <si>
    <t>FM ASSISTS/SYSTEMS INTEGRITY</t>
  </si>
  <si>
    <t>PROJECT MANAGEMENT FEE</t>
  </si>
  <si>
    <t>COMMISSIONING AND INSPECTION</t>
  </si>
  <si>
    <t>PROFESSIONAL SERVICES</t>
  </si>
  <si>
    <t>A/E SCHEMATIC DESIGN</t>
  </si>
  <si>
    <t>A/E DESIGN DEVELOPMENT</t>
  </si>
  <si>
    <t>A/E CONSTRUCTION DOCUMENTS</t>
  </si>
  <si>
    <t>A/E BIDDING</t>
  </si>
  <si>
    <t>A/E CONSTRUCTION ADMINISTRATION</t>
  </si>
  <si>
    <t>A/E CONSTRUCTION ON-SITE OBSERV.</t>
  </si>
  <si>
    <t>A/E POST CONSTRUCTION / WARRANTY</t>
  </si>
  <si>
    <t>A/E REIMBURSABLES</t>
  </si>
  <si>
    <t>A/E OTHER SUPPLEMENTAL SERVICES</t>
  </si>
  <si>
    <t>GRAND TOTAL:</t>
  </si>
  <si>
    <t>Unallocated Funds:</t>
  </si>
  <si>
    <t>Notes</t>
  </si>
  <si>
    <t>9/2/11 Budget Version 5: SD/DD Estimate</t>
  </si>
  <si>
    <t>General = $67,275</t>
  </si>
  <si>
    <t>Plumbing = $153,208 (assign to General)</t>
  </si>
  <si>
    <t>Total = $220,482</t>
  </si>
  <si>
    <t>FAC = $235,000</t>
  </si>
  <si>
    <t>PM Fee lowered b/c it was incorrectly high.</t>
  </si>
  <si>
    <t>Remaining funding in Reserve.</t>
  </si>
  <si>
    <t>2/27/12 Budget Version 7: SD/DD Estimate REVISED</t>
  </si>
  <si>
    <t>Total SD/DD Estimate = $205,611</t>
  </si>
  <si>
    <t>Construction contingency updated to reflect 10% of the FAC.</t>
  </si>
  <si>
    <t>4/9/12 Budget Version 8: 95% CD Estimate</t>
  </si>
  <si>
    <t>Total 95% CD estimate = $225,195</t>
  </si>
  <si>
    <t>FAC = 235,000</t>
  </si>
  <si>
    <t>Remaining funding is in Reserve</t>
  </si>
  <si>
    <t xml:space="preserve">The project approval budget was the original scope of work proposed for the project given to us by the architect and engineering firm.  The current budget column is the project </t>
  </si>
  <si>
    <t xml:space="preserve"> This is the current proposed construction budget for the project reflecting the requested funds from SSC. </t>
  </si>
  <si>
    <t xml:space="preserve">as defined by the facility manager within facilities and services including the $8,246 needed to redesign the project for location on the western edge of the ARC roof.   </t>
  </si>
  <si>
    <t xml:space="preserve">The proposed budget column is the revised estimate including omissions by the architect on the first redesign of the project.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</si>
</sst>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_);[Red]\(&quot;$&quot;#,##0.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1"/>
      <name val="Tahoma"/>
      <family val="2"/>
    </font>
    <font>
      <b/>
      <sz val="9"/>
      <color indexed="2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9"/>
      <name val="Tahoma"/>
      <family val="2"/>
    </font>
    <font>
      <sz val="8.5"/>
      <color indexed="8"/>
      <name val="Tahoma"/>
      <family val="2"/>
    </font>
    <font>
      <b/>
      <sz val="8.5"/>
      <color indexed="8"/>
      <name val="Tahoma"/>
      <family val="2"/>
    </font>
    <font>
      <b/>
      <sz val="10"/>
      <color indexed="21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CCFFF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99"/>
      <name val="Tahoma"/>
      <family val="2"/>
    </font>
    <font>
      <b/>
      <sz val="8.5"/>
      <color rgb="FFFFFFFF"/>
      <name val="Tahoma"/>
      <family val="2"/>
    </font>
    <font>
      <sz val="8.5"/>
      <color theme="1"/>
      <name val="Tahoma"/>
      <family val="2"/>
    </font>
    <font>
      <b/>
      <sz val="8.5"/>
      <color theme="1"/>
      <name val="Tahoma"/>
      <family val="2"/>
    </font>
    <font>
      <b/>
      <sz val="10"/>
      <color rgb="FF006699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BBBB88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thin">
        <color rgb="FFBBBB88"/>
      </top>
      <bottom>
        <color indexed="63"/>
      </bottom>
    </border>
    <border>
      <left>
        <color indexed="63"/>
      </left>
      <right>
        <color indexed="63"/>
      </right>
      <top style="thin">
        <color rgb="FFBBBB88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43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right" wrapText="1"/>
    </xf>
    <xf numFmtId="0" fontId="44" fillId="0" borderId="10" xfId="0" applyFont="1" applyBorder="1" applyAlignment="1">
      <alignment wrapText="1"/>
    </xf>
    <xf numFmtId="8" fontId="44" fillId="0" borderId="10" xfId="0" applyNumberFormat="1" applyFont="1" applyBorder="1" applyAlignment="1">
      <alignment horizontal="right" wrapText="1"/>
    </xf>
    <xf numFmtId="8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44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8" fontId="0" fillId="0" borderId="0" xfId="0" applyNumberFormat="1" applyAlignment="1">
      <alignment/>
    </xf>
    <xf numFmtId="8" fontId="45" fillId="34" borderId="10" xfId="0" applyNumberFormat="1" applyFont="1" applyFill="1" applyBorder="1" applyAlignment="1">
      <alignment horizontal="right" wrapText="1"/>
    </xf>
    <xf numFmtId="8" fontId="44" fillId="34" borderId="10" xfId="0" applyNumberFormat="1" applyFont="1" applyFill="1" applyBorder="1" applyAlignment="1">
      <alignment horizontal="right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13" xfId="0" applyFont="1" applyBorder="1" applyAlignment="1">
      <alignment horizontal="right" wrapText="1"/>
    </xf>
    <xf numFmtId="0" fontId="45" fillId="0" borderId="14" xfId="0" applyFont="1" applyBorder="1" applyAlignment="1">
      <alignment horizontal="right" wrapText="1"/>
    </xf>
    <xf numFmtId="0" fontId="44" fillId="0" borderId="13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6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68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11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41.140625" style="0" customWidth="1"/>
    <col min="2" max="2" width="33.421875" style="0" customWidth="1"/>
    <col min="3" max="3" width="23.57421875" style="0" customWidth="1"/>
    <col min="4" max="4" width="15.140625" style="0" customWidth="1"/>
    <col min="5" max="5" width="16.7109375" style="0" customWidth="1"/>
    <col min="6" max="6" width="16.8515625" style="0" hidden="1" customWidth="1"/>
    <col min="7" max="7" width="17.140625" style="0" hidden="1" customWidth="1"/>
    <col min="8" max="9" width="11.8515625" style="0" bestFit="1" customWidth="1"/>
  </cols>
  <sheetData>
    <row r="1" ht="15" customHeight="1">
      <c r="A1" t="s">
        <v>50</v>
      </c>
    </row>
    <row r="2" ht="15">
      <c r="A2" t="s">
        <v>52</v>
      </c>
    </row>
    <row r="3" ht="15">
      <c r="A3" t="s">
        <v>53</v>
      </c>
    </row>
    <row r="4" ht="15">
      <c r="A4" t="s">
        <v>51</v>
      </c>
    </row>
    <row r="6" spans="1:2" ht="71.25">
      <c r="A6" s="1" t="s">
        <v>0</v>
      </c>
      <c r="B6" s="2"/>
    </row>
    <row r="7" spans="1:7" ht="15">
      <c r="A7" s="12"/>
      <c r="B7" s="12"/>
      <c r="C7" s="12"/>
      <c r="D7" s="12"/>
      <c r="E7" s="12"/>
      <c r="F7" s="12"/>
      <c r="G7" s="12"/>
    </row>
    <row r="8" spans="1:7" ht="15.75" thickBot="1">
      <c r="A8" s="25"/>
      <c r="B8" s="25"/>
      <c r="C8" s="25"/>
      <c r="D8" s="25"/>
      <c r="E8" s="25"/>
      <c r="F8" s="25"/>
      <c r="G8" s="25"/>
    </row>
    <row r="9" spans="1:7" ht="15.75" thickBot="1">
      <c r="A9" s="3" t="s">
        <v>1</v>
      </c>
      <c r="B9" s="4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</row>
    <row r="10" spans="1:7" ht="15.75" thickBot="1">
      <c r="A10" s="5">
        <v>10000</v>
      </c>
      <c r="B10" s="6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5.75" thickBot="1">
      <c r="A11" s="5">
        <v>10001</v>
      </c>
      <c r="B11" s="6" t="s">
        <v>9</v>
      </c>
      <c r="C11" s="7">
        <v>235000</v>
      </c>
      <c r="D11" s="7">
        <v>0</v>
      </c>
      <c r="E11" s="7">
        <v>0</v>
      </c>
      <c r="F11" s="7">
        <v>0</v>
      </c>
      <c r="G11" s="7">
        <v>0</v>
      </c>
    </row>
    <row r="12" spans="1:7" ht="15.75" thickBot="1">
      <c r="A12" s="5">
        <v>10600</v>
      </c>
      <c r="B12" s="6" t="s">
        <v>10</v>
      </c>
      <c r="C12" s="7">
        <v>0</v>
      </c>
      <c r="D12" s="7">
        <v>38025</v>
      </c>
      <c r="E12" s="7">
        <v>293003</v>
      </c>
      <c r="F12" s="7">
        <v>0</v>
      </c>
      <c r="G12" s="7">
        <v>0</v>
      </c>
    </row>
    <row r="13" spans="1:7" ht="15.75" thickBot="1">
      <c r="A13" s="5">
        <v>12200</v>
      </c>
      <c r="B13" s="6" t="s">
        <v>11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ht="15.75" thickBot="1">
      <c r="A14" s="5">
        <v>12320</v>
      </c>
      <c r="B14" s="6" t="s">
        <v>12</v>
      </c>
      <c r="C14" s="7">
        <v>0</v>
      </c>
      <c r="D14" s="7">
        <v>174008.31</v>
      </c>
      <c r="E14" s="7"/>
      <c r="F14" s="7">
        <v>0</v>
      </c>
      <c r="G14" s="7">
        <v>0</v>
      </c>
    </row>
    <row r="15" spans="1:7" ht="15.75" thickBot="1">
      <c r="A15" s="5">
        <v>12600</v>
      </c>
      <c r="B15" s="6" t="s">
        <v>13</v>
      </c>
      <c r="C15" s="7">
        <v>0</v>
      </c>
      <c r="D15" s="7">
        <v>13162.5</v>
      </c>
      <c r="E15" s="7"/>
      <c r="F15" s="7">
        <v>0</v>
      </c>
      <c r="G15" s="7">
        <v>0</v>
      </c>
    </row>
    <row r="16" spans="1:7" ht="15.75" thickBot="1">
      <c r="A16" s="5">
        <v>19020</v>
      </c>
      <c r="B16" s="6" t="s">
        <v>14</v>
      </c>
      <c r="C16" s="7">
        <v>11750</v>
      </c>
      <c r="D16" s="7">
        <v>11750</v>
      </c>
      <c r="E16" s="7">
        <f>0.05*E12</f>
        <v>14650.150000000001</v>
      </c>
      <c r="F16" s="7">
        <v>0</v>
      </c>
      <c r="G16" s="7">
        <v>0</v>
      </c>
    </row>
    <row r="17" spans="1:7" ht="15.75" thickBot="1">
      <c r="A17" s="5">
        <v>19030</v>
      </c>
      <c r="B17" s="6" t="s">
        <v>15</v>
      </c>
      <c r="C17" s="7">
        <v>23500</v>
      </c>
      <c r="D17" s="7">
        <v>23500</v>
      </c>
      <c r="E17" s="7">
        <f>0.1*E12</f>
        <v>29300.300000000003</v>
      </c>
      <c r="F17" s="7">
        <v>0</v>
      </c>
      <c r="G17" s="7">
        <v>0</v>
      </c>
    </row>
    <row r="18" spans="1:7" ht="15.75" thickBot="1">
      <c r="A18" s="5">
        <v>19040</v>
      </c>
      <c r="B18" s="6" t="s">
        <v>16</v>
      </c>
      <c r="C18" s="7">
        <v>0</v>
      </c>
      <c r="D18" s="7">
        <v>8100.19</v>
      </c>
      <c r="E18" s="7"/>
      <c r="F18" s="7">
        <v>0</v>
      </c>
      <c r="G18" s="7">
        <v>0</v>
      </c>
    </row>
    <row r="19" spans="1:7" ht="15.75" thickBot="1">
      <c r="A19" s="18" t="s">
        <v>17</v>
      </c>
      <c r="B19" s="19"/>
      <c r="C19" s="8">
        <v>270250</v>
      </c>
      <c r="D19" s="14">
        <v>268546</v>
      </c>
      <c r="E19" s="14">
        <f>SUM(E10:E18)</f>
        <v>336953.45</v>
      </c>
      <c r="F19" s="8">
        <v>0</v>
      </c>
      <c r="G19" s="8">
        <v>0</v>
      </c>
    </row>
    <row r="20" spans="1:7" ht="15.75" thickBot="1">
      <c r="A20" s="20"/>
      <c r="B20" s="21"/>
      <c r="C20" s="21"/>
      <c r="D20" s="21"/>
      <c r="E20" s="21"/>
      <c r="F20" s="22"/>
      <c r="G20" s="10"/>
    </row>
    <row r="21" spans="1:7" ht="15.75" thickBot="1">
      <c r="A21" s="5">
        <v>20000</v>
      </c>
      <c r="B21" s="6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ht="15.75" thickBot="1">
      <c r="A22" s="18" t="s">
        <v>17</v>
      </c>
      <c r="B22" s="19"/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ht="15.75" thickBot="1">
      <c r="A23" s="20"/>
      <c r="B23" s="21"/>
      <c r="C23" s="21"/>
      <c r="D23" s="21"/>
      <c r="E23" s="21"/>
      <c r="F23" s="22"/>
      <c r="G23" s="10"/>
    </row>
    <row r="24" spans="1:7" ht="15.75" thickBot="1">
      <c r="A24" s="5">
        <v>30000</v>
      </c>
      <c r="B24" s="6" t="s">
        <v>19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ht="15.75" thickBot="1">
      <c r="A25" s="5">
        <v>30400</v>
      </c>
      <c r="B25" s="6" t="s">
        <v>20</v>
      </c>
      <c r="C25" s="7">
        <v>1175</v>
      </c>
      <c r="D25" s="7">
        <v>1175</v>
      </c>
      <c r="E25" s="7">
        <f>1175+1.72</f>
        <v>1176.72</v>
      </c>
      <c r="F25" s="7">
        <v>0</v>
      </c>
      <c r="G25" s="7">
        <v>0</v>
      </c>
    </row>
    <row r="26" spans="1:7" ht="15.75" thickBot="1">
      <c r="A26" s="5">
        <v>30700</v>
      </c>
      <c r="B26" s="6" t="s">
        <v>21</v>
      </c>
      <c r="C26" s="7">
        <v>11183</v>
      </c>
      <c r="D26" s="15">
        <v>11084</v>
      </c>
      <c r="E26" s="15">
        <v>13605.94</v>
      </c>
      <c r="F26" s="7">
        <v>10804</v>
      </c>
      <c r="G26" s="7">
        <v>10804</v>
      </c>
    </row>
    <row r="27" spans="1:7" ht="15.75" thickBot="1">
      <c r="A27" s="5">
        <v>30720</v>
      </c>
      <c r="B27" s="6" t="s">
        <v>22</v>
      </c>
      <c r="C27" s="7">
        <v>3525</v>
      </c>
      <c r="D27" s="15">
        <v>3525</v>
      </c>
      <c r="E27" s="15">
        <f>0.015*E12</f>
        <v>4395.045</v>
      </c>
      <c r="F27" s="7">
        <v>3525</v>
      </c>
      <c r="G27" s="7">
        <v>3525</v>
      </c>
    </row>
    <row r="28" spans="1:7" ht="15.75" thickBot="1">
      <c r="A28" s="18" t="s">
        <v>17</v>
      </c>
      <c r="B28" s="19"/>
      <c r="C28" s="8">
        <v>15883</v>
      </c>
      <c r="D28" s="8">
        <v>15784</v>
      </c>
      <c r="E28" s="8">
        <f>SUM(E24:E27)</f>
        <v>19177.705</v>
      </c>
      <c r="F28" s="8">
        <v>14329</v>
      </c>
      <c r="G28" s="8">
        <v>14329</v>
      </c>
    </row>
    <row r="29" spans="1:7" ht="15.75" thickBot="1">
      <c r="A29" s="20"/>
      <c r="B29" s="21"/>
      <c r="C29" s="21"/>
      <c r="D29" s="21"/>
      <c r="E29" s="21"/>
      <c r="F29" s="22"/>
      <c r="G29" s="10"/>
    </row>
    <row r="30" spans="1:7" ht="15.75" thickBot="1">
      <c r="A30" s="5">
        <v>40000</v>
      </c>
      <c r="B30" s="6" t="s">
        <v>23</v>
      </c>
      <c r="C30" s="7">
        <v>33367</v>
      </c>
      <c r="D30" s="7">
        <v>0</v>
      </c>
      <c r="E30" s="7">
        <v>0</v>
      </c>
      <c r="F30" s="7">
        <v>0</v>
      </c>
      <c r="G30" s="7">
        <v>0</v>
      </c>
    </row>
    <row r="31" spans="1:7" ht="15.75" thickBot="1">
      <c r="A31" s="5">
        <v>41200</v>
      </c>
      <c r="B31" s="6" t="s">
        <v>24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ht="15.75" thickBot="1">
      <c r="A32" s="5">
        <v>41300</v>
      </c>
      <c r="B32" s="6" t="s">
        <v>25</v>
      </c>
      <c r="C32" s="7">
        <v>0</v>
      </c>
      <c r="D32" s="7">
        <v>16048</v>
      </c>
      <c r="E32" s="7">
        <v>16048</v>
      </c>
      <c r="F32" s="7">
        <v>16048</v>
      </c>
      <c r="G32" s="7">
        <v>16048</v>
      </c>
    </row>
    <row r="33" spans="1:7" ht="15.75" thickBot="1">
      <c r="A33" s="5">
        <v>41400</v>
      </c>
      <c r="B33" s="6" t="s">
        <v>26</v>
      </c>
      <c r="C33" s="7">
        <v>0</v>
      </c>
      <c r="D33" s="7">
        <v>10340</v>
      </c>
      <c r="E33" s="7">
        <v>10340</v>
      </c>
      <c r="F33" s="7">
        <v>16048</v>
      </c>
      <c r="G33" s="7">
        <v>16048</v>
      </c>
    </row>
    <row r="34" spans="1:8" ht="15.75" thickBot="1">
      <c r="A34" s="5">
        <v>41500</v>
      </c>
      <c r="B34" s="6" t="s">
        <v>27</v>
      </c>
      <c r="C34" s="7">
        <v>0</v>
      </c>
      <c r="D34" s="15">
        <v>1292</v>
      </c>
      <c r="E34" s="15">
        <f>1292+2800</f>
        <v>4092</v>
      </c>
      <c r="F34" s="7">
        <v>1292</v>
      </c>
      <c r="G34" s="7">
        <v>1292</v>
      </c>
      <c r="H34" s="13"/>
    </row>
    <row r="35" spans="1:7" ht="15.75" thickBot="1">
      <c r="A35" s="5">
        <v>41600</v>
      </c>
      <c r="B35" s="6" t="s">
        <v>28</v>
      </c>
      <c r="C35" s="7">
        <v>0</v>
      </c>
      <c r="D35" s="7">
        <v>5170</v>
      </c>
      <c r="E35" s="7">
        <v>5170</v>
      </c>
      <c r="F35" s="7">
        <v>0</v>
      </c>
      <c r="G35" s="7">
        <v>0</v>
      </c>
    </row>
    <row r="36" spans="1:7" ht="15.75" thickBot="1">
      <c r="A36" s="5">
        <v>41650</v>
      </c>
      <c r="B36" s="6" t="s">
        <v>29</v>
      </c>
      <c r="C36" s="7">
        <v>0</v>
      </c>
      <c r="D36" s="7">
        <v>3000</v>
      </c>
      <c r="E36" s="7">
        <v>3000</v>
      </c>
      <c r="F36" s="7">
        <v>0</v>
      </c>
      <c r="G36" s="7">
        <v>0</v>
      </c>
    </row>
    <row r="37" spans="1:7" ht="15.75" thickBot="1">
      <c r="A37" s="5">
        <v>41700</v>
      </c>
      <c r="B37" s="6" t="s">
        <v>30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ht="15.75" thickBot="1">
      <c r="A38" s="5">
        <v>41900</v>
      </c>
      <c r="B38" s="6" t="s">
        <v>31</v>
      </c>
      <c r="C38" s="7">
        <v>0</v>
      </c>
      <c r="D38" s="7">
        <v>3000</v>
      </c>
      <c r="E38" s="7">
        <v>3000</v>
      </c>
      <c r="F38" s="7">
        <v>3000</v>
      </c>
      <c r="G38" s="7">
        <v>3000</v>
      </c>
    </row>
    <row r="39" spans="1:7" ht="15.75" thickBot="1">
      <c r="A39" s="5">
        <v>41950</v>
      </c>
      <c r="B39" s="6" t="s">
        <v>32</v>
      </c>
      <c r="C39" s="7">
        <v>0</v>
      </c>
      <c r="D39" s="7">
        <v>4566</v>
      </c>
      <c r="E39" s="7">
        <v>4566</v>
      </c>
      <c r="F39" s="7">
        <v>4556</v>
      </c>
      <c r="G39" s="7">
        <v>4556</v>
      </c>
    </row>
    <row r="40" spans="1:9" ht="15.75" thickBot="1">
      <c r="A40" s="18" t="s">
        <v>17</v>
      </c>
      <c r="B40" s="19"/>
      <c r="C40" s="8">
        <v>33367</v>
      </c>
      <c r="D40" s="8">
        <v>43416</v>
      </c>
      <c r="E40" s="8">
        <f>SUM(E30:E39)</f>
        <v>46216</v>
      </c>
      <c r="F40" s="8">
        <v>40944</v>
      </c>
      <c r="G40" s="8">
        <v>40944</v>
      </c>
      <c r="H40" s="13"/>
      <c r="I40" s="13"/>
    </row>
    <row r="41" spans="1:7" ht="15.75" thickBot="1">
      <c r="A41" s="20"/>
      <c r="B41" s="21"/>
      <c r="C41" s="21"/>
      <c r="D41" s="21"/>
      <c r="E41" s="21"/>
      <c r="F41" s="22"/>
      <c r="G41" s="10"/>
    </row>
    <row r="42" spans="1:7" ht="15.75" thickBot="1">
      <c r="A42" s="18" t="s">
        <v>33</v>
      </c>
      <c r="B42" s="19"/>
      <c r="C42" s="8">
        <v>319500</v>
      </c>
      <c r="D42" s="8">
        <v>327746</v>
      </c>
      <c r="E42" s="8">
        <f>E19+E28+E40</f>
        <v>402347.155</v>
      </c>
      <c r="F42" s="8">
        <v>55273</v>
      </c>
      <c r="G42" s="8">
        <v>55273</v>
      </c>
    </row>
    <row r="43" spans="1:9" ht="15.75" thickBot="1">
      <c r="A43" s="18" t="s">
        <v>34</v>
      </c>
      <c r="B43" s="19"/>
      <c r="C43" s="8">
        <v>8246</v>
      </c>
      <c r="D43" s="8">
        <v>0</v>
      </c>
      <c r="E43" s="8">
        <f>D42-E42</f>
        <v>-74601.15500000003</v>
      </c>
      <c r="F43" s="8">
        <v>272473</v>
      </c>
      <c r="G43" s="9"/>
      <c r="H43" s="13"/>
      <c r="I43" s="13"/>
    </row>
    <row r="44" spans="1:7" ht="15">
      <c r="A44" s="26"/>
      <c r="B44" s="26"/>
      <c r="C44" s="26"/>
      <c r="D44" s="26"/>
      <c r="E44" s="26"/>
      <c r="F44" s="26"/>
      <c r="G44" s="26"/>
    </row>
    <row r="45" spans="1:7" ht="15">
      <c r="A45" s="23" t="s">
        <v>35</v>
      </c>
      <c r="B45" s="23"/>
      <c r="C45" s="23"/>
      <c r="D45" s="23"/>
      <c r="E45" s="23"/>
      <c r="F45" s="23"/>
      <c r="G45" s="23"/>
    </row>
    <row r="46" spans="1:7" ht="15">
      <c r="A46" s="12"/>
      <c r="B46" s="12"/>
      <c r="C46" s="12"/>
      <c r="D46" s="12"/>
      <c r="E46" s="12"/>
      <c r="F46" s="12"/>
      <c r="G46" s="12"/>
    </row>
    <row r="47" spans="1:7" ht="15">
      <c r="A47" s="24"/>
      <c r="B47" s="24"/>
      <c r="C47" s="24"/>
      <c r="D47" s="24"/>
      <c r="E47" s="24"/>
      <c r="F47" s="24"/>
      <c r="G47" s="24"/>
    </row>
    <row r="48" spans="1:7" ht="15">
      <c r="A48" s="16" t="s">
        <v>36</v>
      </c>
      <c r="B48" s="16"/>
      <c r="C48" s="16"/>
      <c r="D48" s="16"/>
      <c r="E48" s="16"/>
      <c r="F48" s="16"/>
      <c r="G48" s="16"/>
    </row>
    <row r="49" spans="1:7" ht="15">
      <c r="A49" s="17"/>
      <c r="B49" s="17"/>
      <c r="C49" s="17"/>
      <c r="D49" s="17"/>
      <c r="E49" s="17"/>
      <c r="F49" s="17"/>
      <c r="G49" s="17"/>
    </row>
    <row r="50" spans="1:7" ht="15">
      <c r="A50" s="16" t="s">
        <v>37</v>
      </c>
      <c r="B50" s="16"/>
      <c r="C50" s="16"/>
      <c r="D50" s="16"/>
      <c r="E50" s="16"/>
      <c r="F50" s="16"/>
      <c r="G50" s="16"/>
    </row>
    <row r="51" spans="1:7" ht="15">
      <c r="A51" s="16" t="s">
        <v>38</v>
      </c>
      <c r="B51" s="16"/>
      <c r="C51" s="16"/>
      <c r="D51" s="16"/>
      <c r="E51" s="16"/>
      <c r="F51" s="16"/>
      <c r="G51" s="16"/>
    </row>
    <row r="52" spans="1:7" ht="15">
      <c r="A52" s="16" t="s">
        <v>39</v>
      </c>
      <c r="B52" s="16"/>
      <c r="C52" s="16"/>
      <c r="D52" s="16"/>
      <c r="E52" s="16"/>
      <c r="F52" s="16"/>
      <c r="G52" s="16"/>
    </row>
    <row r="53" spans="1:7" ht="15">
      <c r="A53" s="16" t="s">
        <v>40</v>
      </c>
      <c r="B53" s="16"/>
      <c r="C53" s="16"/>
      <c r="D53" s="16"/>
      <c r="E53" s="16"/>
      <c r="F53" s="16"/>
      <c r="G53" s="16"/>
    </row>
    <row r="54" spans="1:7" ht="15">
      <c r="A54" s="16" t="s">
        <v>41</v>
      </c>
      <c r="B54" s="16"/>
      <c r="C54" s="16"/>
      <c r="D54" s="16"/>
      <c r="E54" s="16"/>
      <c r="F54" s="16"/>
      <c r="G54" s="16"/>
    </row>
    <row r="55" spans="1:7" ht="15">
      <c r="A55" s="16" t="s">
        <v>42</v>
      </c>
      <c r="B55" s="16"/>
      <c r="C55" s="16"/>
      <c r="D55" s="16"/>
      <c r="E55" s="16"/>
      <c r="F55" s="16"/>
      <c r="G55" s="16"/>
    </row>
    <row r="56" spans="1:7" ht="15">
      <c r="A56" s="17"/>
      <c r="B56" s="17"/>
      <c r="C56" s="17"/>
      <c r="D56" s="17"/>
      <c r="E56" s="17"/>
      <c r="F56" s="17"/>
      <c r="G56" s="17"/>
    </row>
    <row r="57" spans="1:7" ht="15">
      <c r="A57" s="16" t="s">
        <v>43</v>
      </c>
      <c r="B57" s="16"/>
      <c r="C57" s="16"/>
      <c r="D57" s="16"/>
      <c r="E57" s="16"/>
      <c r="F57" s="16"/>
      <c r="G57" s="16"/>
    </row>
    <row r="58" spans="1:7" ht="15">
      <c r="A58" s="17"/>
      <c r="B58" s="17"/>
      <c r="C58" s="17"/>
      <c r="D58" s="17"/>
      <c r="E58" s="17"/>
      <c r="F58" s="17"/>
      <c r="G58" s="17"/>
    </row>
    <row r="59" spans="1:7" ht="15">
      <c r="A59" s="16" t="s">
        <v>44</v>
      </c>
      <c r="B59" s="16"/>
      <c r="C59" s="16"/>
      <c r="D59" s="16"/>
      <c r="E59" s="16"/>
      <c r="F59" s="16"/>
      <c r="G59" s="16"/>
    </row>
    <row r="60" spans="1:7" ht="15">
      <c r="A60" s="16" t="s">
        <v>40</v>
      </c>
      <c r="B60" s="16"/>
      <c r="C60" s="16"/>
      <c r="D60" s="16"/>
      <c r="E60" s="16"/>
      <c r="F60" s="16"/>
      <c r="G60" s="16"/>
    </row>
    <row r="61" spans="1:7" ht="15">
      <c r="A61" s="16" t="s">
        <v>45</v>
      </c>
      <c r="B61" s="16"/>
      <c r="C61" s="16"/>
      <c r="D61" s="16"/>
      <c r="E61" s="16"/>
      <c r="F61" s="16"/>
      <c r="G61" s="16"/>
    </row>
    <row r="62" spans="1:7" ht="15">
      <c r="A62" s="16" t="s">
        <v>42</v>
      </c>
      <c r="B62" s="16"/>
      <c r="C62" s="16"/>
      <c r="D62" s="16"/>
      <c r="E62" s="16"/>
      <c r="F62" s="16"/>
      <c r="G62" s="16"/>
    </row>
    <row r="63" spans="1:7" ht="15">
      <c r="A63" s="17"/>
      <c r="B63" s="17"/>
      <c r="C63" s="17"/>
      <c r="D63" s="17"/>
      <c r="E63" s="17"/>
      <c r="F63" s="17"/>
      <c r="G63" s="17"/>
    </row>
    <row r="64" spans="1:7" ht="15">
      <c r="A64" s="16" t="s">
        <v>46</v>
      </c>
      <c r="B64" s="16"/>
      <c r="C64" s="16"/>
      <c r="D64" s="16"/>
      <c r="E64" s="16"/>
      <c r="F64" s="16"/>
      <c r="G64" s="16"/>
    </row>
    <row r="65" spans="1:7" ht="15">
      <c r="A65" s="17"/>
      <c r="B65" s="17"/>
      <c r="C65" s="17"/>
      <c r="D65" s="17"/>
      <c r="E65" s="17"/>
      <c r="F65" s="17"/>
      <c r="G65" s="17"/>
    </row>
    <row r="66" spans="1:7" ht="15">
      <c r="A66" s="16" t="s">
        <v>47</v>
      </c>
      <c r="B66" s="16"/>
      <c r="C66" s="16"/>
      <c r="D66" s="16"/>
      <c r="E66" s="16"/>
      <c r="F66" s="16"/>
      <c r="G66" s="16"/>
    </row>
    <row r="67" spans="1:7" ht="15">
      <c r="A67" s="16" t="s">
        <v>48</v>
      </c>
      <c r="B67" s="16"/>
      <c r="C67" s="16"/>
      <c r="D67" s="16"/>
      <c r="E67" s="16"/>
      <c r="F67" s="16"/>
      <c r="G67" s="16"/>
    </row>
    <row r="68" spans="1:7" ht="15">
      <c r="A68" s="16" t="s">
        <v>49</v>
      </c>
      <c r="B68" s="16"/>
      <c r="C68" s="16"/>
      <c r="D68" s="16"/>
      <c r="E68" s="16"/>
      <c r="F68" s="16"/>
      <c r="G68" s="16"/>
    </row>
    <row r="69" spans="1:7" ht="15">
      <c r="A69" s="17"/>
      <c r="B69" s="17"/>
      <c r="C69" s="17"/>
      <c r="D69" s="17"/>
      <c r="E69" s="17"/>
      <c r="F69" s="17"/>
      <c r="G69" s="17"/>
    </row>
    <row r="70" ht="15">
      <c r="A70" s="11"/>
    </row>
  </sheetData>
  <sheetProtection/>
  <mergeCells count="36">
    <mergeCell ref="A8:G8"/>
    <mergeCell ref="A44:G44"/>
    <mergeCell ref="A19:B19"/>
    <mergeCell ref="A20:F20"/>
    <mergeCell ref="A22:B22"/>
    <mergeCell ref="A23:F23"/>
    <mergeCell ref="A28:B28"/>
    <mergeCell ref="A29:F29"/>
    <mergeCell ref="A40:B40"/>
    <mergeCell ref="A41:F41"/>
    <mergeCell ref="A45:G45"/>
    <mergeCell ref="A47:G47"/>
    <mergeCell ref="A48:G48"/>
    <mergeCell ref="A49:G49"/>
    <mergeCell ref="A42:B42"/>
    <mergeCell ref="A43:B43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8:G68"/>
    <mergeCell ref="A69:G69"/>
    <mergeCell ref="A62:G62"/>
    <mergeCell ref="A63:G63"/>
    <mergeCell ref="A64:G64"/>
    <mergeCell ref="A65:G65"/>
    <mergeCell ref="A66:G66"/>
    <mergeCell ref="A67:G6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FCPWeb at University of Illinois</dc:title>
  <dc:subject/>
  <dc:creator>Pettigrew, Kristina L</dc:creator>
  <cp:keywords/>
  <dc:description/>
  <cp:lastModifiedBy>Pettigrew, Kristina L</cp:lastModifiedBy>
  <dcterms:created xsi:type="dcterms:W3CDTF">2012-05-31T13:56:07Z</dcterms:created>
  <dcterms:modified xsi:type="dcterms:W3CDTF">2012-11-09T20:27:10Z</dcterms:modified>
  <cp:category/>
  <cp:version/>
  <cp:contentType/>
  <cp:contentStatus/>
</cp:coreProperties>
</file>