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426"/>
  <workbookPr showInkAnnotation="0" autoCompressPictures="0"/>
  <bookViews>
    <workbookView xWindow="1980" yWindow="0" windowWidth="23720" windowHeight="15620" tabRatio="500" activeTab="3"/>
  </bookViews>
  <sheets>
    <sheet name="Total Facility Emissions" sheetId="1" r:id="rId1"/>
    <sheet name="Brickyard Methane" sheetId="2" r:id="rId2"/>
    <sheet name="Clinton Methane" sheetId="3" r:id="rId3"/>
    <sheet name="Sheet3" sheetId="4"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4" l="1"/>
  <c r="E40" i="3"/>
  <c r="E11" i="2"/>
  <c r="E8" i="1"/>
  <c r="B8" i="1"/>
</calcChain>
</file>

<file path=xl/sharedStrings.xml><?xml version="1.0" encoding="utf-8"?>
<sst xmlns="http://schemas.openxmlformats.org/spreadsheetml/2006/main" count="441" uniqueCount="235">
  <si>
    <t xml:space="preserve">Total Facility Emissions in metric tons CO2e </t>
  </si>
  <si>
    <t>(AR4 GWPs, excluding Biogenic CO2)</t>
  </si>
  <si>
    <t xml:space="preserve">Emissions by Gas in metric tons CO2e </t>
  </si>
  <si>
    <t>(AR4 GWPs)</t>
  </si>
  <si>
    <t>Carbon Dioxide (CO2)</t>
  </si>
  <si>
    <t>Methane (CH4)</t>
  </si>
  <si>
    <t>Nitrous Oxide (N2O)</t>
  </si>
  <si>
    <t>Biogenic Carbon Dioxide (CO2)</t>
  </si>
  <si>
    <t xml:space="preserve">Emissions by Source/Process in metric tons CO2e </t>
  </si>
  <si>
    <t>Stationary Combustion</t>
  </si>
  <si>
    <t>Municipal Landfills</t>
  </si>
  <si>
    <t>Landfill emissions estimated from modeled methane generation and other factors</t>
  </si>
  <si>
    <t>Landfill emissions estimated from methane recovery, destruction and other factors</t>
  </si>
  <si>
    <t>Landfills with active landfill gas collection systems must calculate and report GHG emissions in two ways. The results of each are displayed here. Only one of these numbers (in most cases the larger value) is used as the emissions from the landfill. Learn more about measuring emissions at landfills.</t>
  </si>
  <si>
    <t>Information on Stationary Combustion</t>
  </si>
  <si>
    <t>Types of Fuels Used</t>
  </si>
  <si>
    <t>Landfill Gas, Natural Gas</t>
  </si>
  <si>
    <t>Measurement Methods Used</t>
  </si>
  <si>
    <t>Mass Balance</t>
  </si>
  <si>
    <t>Number of equipment groupings</t>
  </si>
  <si>
    <t>Combustion emissions include biogenic CO2</t>
  </si>
  <si>
    <t>Y</t>
  </si>
  <si>
    <t>Information on Municipal Landfills</t>
  </si>
  <si>
    <t>Is landfill open?</t>
  </si>
  <si>
    <t>Estimated year of closure (if open)</t>
  </si>
  <si>
    <t>Last year landfill accepted waste (if closed)</t>
  </si>
  <si>
    <t>Landfill Capacity</t>
  </si>
  <si>
    <t>Does the landfill have an active gas collection system?</t>
  </si>
  <si>
    <t>Capacity of the landfill gas collection system (if used)</t>
  </si>
  <si>
    <t>** Emissions values presented here have been re-calculated by EPA to display a consistent time-series using Global Warming Potential (GWP) values updated for 2013. Click "View Reported Data" to view the original data reported to EPA. Click here to learn more.</t>
  </si>
  <si>
    <t>Clinton Landfill, Clinton County Illinois</t>
  </si>
  <si>
    <t>Brickyard Landfill Vermillion County Illinois</t>
  </si>
  <si>
    <t>Source: United States Environmental Protection Agency. (2015). Facility Level Information on Greenhouse Gases Tool. Retrieved from http://ghgdata.epa.gov/ghgp/service/facilityDetail/2014?id=1007467&amp;ds=E&amp;et=&amp;popup=true</t>
  </si>
  <si>
    <t xml:space="preserve">Source: United States Environmental Protection Agency. (2015). Facility Level Information on Greenhouse Gases Tool. Retrieved from http://ghgdata.epa.gov/ghgp/service/facilityDetail/2014?id=1004026&amp;ds=E&amp;et=&amp;popup=true
  </t>
  </si>
  <si>
    <t>Used scales to weigh loads before off-loading and either used scales to weigh individual loads after off-loading or used representative tare vehicle/container weights</t>
  </si>
  <si>
    <t>Total Annual Waste Disposal Quantity (2014)</t>
  </si>
  <si>
    <t>Net metric tons of emissions / metric ton of waste*</t>
  </si>
  <si>
    <t>Method Used to Determine Quantity (waste)</t>
  </si>
  <si>
    <t>Source: United States Environmental Protection Agency. (2015). BRICKYARD DISPOSAL LANDFILL reported data. Retrieved from http://ghgdata.epa.gov/ghgp/service/html/2014?id=1004026&amp;et=undefined</t>
  </si>
  <si>
    <t>Brickyard Landfill, Danville, IL</t>
  </si>
  <si>
    <t>Emissions per Ton of Waste (2014)</t>
  </si>
  <si>
    <t>Clinton Landfill, Clinton, IL</t>
  </si>
  <si>
    <t>Source: United States Environmental Protection Agency. (2015). CLINTON LANDFILL INC reported data. Retrieved from http://ghgdata.epa.gov/ghgp/service/html/2014?id=1007467&amp;et=undefined</t>
  </si>
  <si>
    <t xml:space="preserve">Methane Oxidation Fractions </t>
  </si>
  <si>
    <t>Methane Oxidation Fraction HH-5</t>
  </si>
  <si>
    <t>Methane Oxidation Fraction HH-6</t>
  </si>
  <si>
    <t>Methane Oxidation Fraction HH-7</t>
  </si>
  <si>
    <t>Methane Oxidation Fraction HH-8</t>
  </si>
  <si>
    <t xml:space="preserve">Measurement Locations </t>
  </si>
  <si>
    <t>Name</t>
  </si>
  <si>
    <t>BES LFGTE Plant</t>
  </si>
  <si>
    <t>Description</t>
  </si>
  <si>
    <t>Annual Operating Hours</t>
  </si>
  <si>
    <t>8308 (Hours)</t>
  </si>
  <si>
    <t>Quantity of Recovered Methane</t>
  </si>
  <si>
    <t>3414.496151 (Metric Tons)</t>
  </si>
  <si>
    <t>Destruction Devices</t>
  </si>
  <si>
    <t>Destruction Efficiency</t>
  </si>
  <si>
    <t>Engine 1</t>
  </si>
  <si>
    <t>2359 (Hours)</t>
  </si>
  <si>
    <t>0.99 (fraction (number between 0 and 1))</t>
  </si>
  <si>
    <t>Engine 2</t>
  </si>
  <si>
    <t>7066 (Hours)</t>
  </si>
  <si>
    <t>Engine 3</t>
  </si>
  <si>
    <t>6602 (Hours)</t>
  </si>
  <si>
    <t>Engine 4</t>
  </si>
  <si>
    <t>471 (Hours)</t>
  </si>
  <si>
    <t>Flare</t>
  </si>
  <si>
    <t>4484 (Hours)</t>
  </si>
  <si>
    <t>774.899513 (Metric Tons)</t>
  </si>
  <si>
    <t xml:space="preserve">Methane Generation and Emissions values </t>
  </si>
  <si>
    <t>Estimated Gas Collection Efficiency HH3</t>
  </si>
  <si>
    <t>0.788188 ( decimal fraction )</t>
  </si>
  <si>
    <t>Is Override Indicator?</t>
  </si>
  <si>
    <t>N</t>
  </si>
  <si>
    <t>Methane Generation Equation HH5</t>
  </si>
  <si>
    <t>8305.38 ( Metric Tons )</t>
  </si>
  <si>
    <t>Methane Emissions Equation HH6</t>
  </si>
  <si>
    <t>5205.22 ( Metric Tons )</t>
  </si>
  <si>
    <t>Methane Generation Equation HH7</t>
  </si>
  <si>
    <t>3986.42 ( Metric Tons )</t>
  </si>
  <si>
    <t>Basis for Input Methane Generation Value</t>
  </si>
  <si>
    <t>Equation HH-1</t>
  </si>
  <si>
    <t>Methane Emission from Equation HH8</t>
  </si>
  <si>
    <t>773.68 ( Metric Tons )</t>
  </si>
  <si>
    <t xml:space="preserve">Gas Collection Systems details </t>
  </si>
  <si>
    <t>Annual Volume FGCollected Gas Volumetric Flow</t>
  </si>
  <si>
    <t>Measured Value</t>
  </si>
  <si>
    <t>385249995 ( scf )</t>
  </si>
  <si>
    <t>Is Substituted Indicator?</t>
  </si>
  <si>
    <t>Number of Times Substituted</t>
  </si>
  <si>
    <t>Annual Average Methane Concentration</t>
  </si>
  <si>
    <t>56.63 ( Number (between 0 and 100) )</t>
  </si>
  <si>
    <t>Number of Days Substituted</t>
  </si>
  <si>
    <t>Number of Weeks Substituted</t>
  </si>
  <si>
    <t>Number of Months Substituted</t>
  </si>
  <si>
    <t>Temperature Incorporated Indicator</t>
  </si>
  <si>
    <t>Pressure Incorporated Indicator</t>
  </si>
  <si>
    <t>LFG Flow Wet Basis Indicator</t>
  </si>
  <si>
    <t>Methane Concentration Wet Basis Indicator</t>
  </si>
  <si>
    <t>Site Destruction Location</t>
  </si>
  <si>
    <t>On-site</t>
  </si>
  <si>
    <t>On Site Destruction Details</t>
  </si>
  <si>
    <t>Backup Device Present Indicator</t>
  </si>
  <si>
    <t>Destructive Efficiency Used</t>
  </si>
  <si>
    <t>(decimal fraction)</t>
  </si>
  <si>
    <t>Primary Device Annual Operating Hours</t>
  </si>
  <si>
    <t>( )</t>
  </si>
  <si>
    <t>Backup Device Annual Operating Hours</t>
  </si>
  <si>
    <t>Annual Quantity Of Recovered MethaneHH4</t>
  </si>
  <si>
    <t>4189.4 ( Metric Tons )</t>
  </si>
  <si>
    <t xml:space="preserve">Waste Depth Details </t>
  </si>
  <si>
    <t>Area Type</t>
  </si>
  <si>
    <t>Waste Depth</t>
  </si>
  <si>
    <t>Surface Area</t>
  </si>
  <si>
    <t>A1</t>
  </si>
  <si>
    <t>0 ( Meters )</t>
  </si>
  <si>
    <t>129096.11 ( Square Meters )</t>
  </si>
  <si>
    <t>A2</t>
  </si>
  <si>
    <t>30.48 ( Meters )</t>
  </si>
  <si>
    <t>52609.7 ( Square Meters )</t>
  </si>
  <si>
    <t>A3</t>
  </si>
  <si>
    <t>0 ( Square Meters )</t>
  </si>
  <si>
    <t>A4</t>
  </si>
  <si>
    <t>20.1168 ( Meters )</t>
  </si>
  <si>
    <t>165922.9 ( Square Meters )</t>
  </si>
  <si>
    <t>A5</t>
  </si>
  <si>
    <t>32.918399 ( Meters )</t>
  </si>
  <si>
    <t>295423.7 ( Square Meters )</t>
  </si>
  <si>
    <t>Equation HH-1 Details:</t>
  </si>
  <si>
    <t>The fraction of CH4 in landfill gas (F), is it based on a measured value or default value</t>
  </si>
  <si>
    <t>default</t>
  </si>
  <si>
    <t>Fraction by volume of CH4 in landfill gas</t>
  </si>
  <si>
    <t>An MCF value other than the default of 1 was used</t>
  </si>
  <si>
    <t>Annual MCF Value</t>
  </si>
  <si>
    <t>Annual Modeled Methane Generation</t>
  </si>
  <si>
    <t>11073.84 ( Metric Tons )</t>
  </si>
  <si>
    <t>Annual Modeled Methane Generation User Overrided value?</t>
  </si>
  <si>
    <t xml:space="preserve">Methane Generation and Emissions for Landfills with LFG Collection Systems </t>
  </si>
  <si>
    <t xml:space="preserve">Gas Collection System Information </t>
  </si>
  <si>
    <t>System Manufacturer</t>
  </si>
  <si>
    <t>Design Engineer: PDC Technical Services, Inc. Multiple Installation Contractors, including PDC Response, Coulter Construction, Terra Engineering, and Coleman &amp; Sons</t>
  </si>
  <si>
    <t>System Capacity</t>
  </si>
  <si>
    <t>3350 ( acfm )</t>
  </si>
  <si>
    <t>Number of Wells</t>
  </si>
  <si>
    <t>Annual Operating Hours Gas Efficiency</t>
  </si>
  <si>
    <t>Flare No. 2</t>
  </si>
  <si>
    <t>8" Candlestick Flare</t>
  </si>
  <si>
    <t>5931 (Hours)</t>
  </si>
  <si>
    <t>1974.44702 (Metric Tons)</t>
  </si>
  <si>
    <t>0.98 (fraction (number between 0 and 1))</t>
  </si>
  <si>
    <t>Gas-To-Energy Plant</t>
  </si>
  <si>
    <t>2 CAT 3520 Engines</t>
  </si>
  <si>
    <t>7126 (Hours)</t>
  </si>
  <si>
    <t>3364.3946333 (Metric Tons)</t>
  </si>
  <si>
    <t>1 (fraction (number between 0 and 1))</t>
  </si>
  <si>
    <t>Flare No. 3</t>
  </si>
  <si>
    <t>4" Candlestick Flare</t>
  </si>
  <si>
    <t>8438 (Hours)</t>
  </si>
  <si>
    <t>926.7273414 (Metric Tons)</t>
  </si>
  <si>
    <t>Flare No. 1</t>
  </si>
  <si>
    <t>6" Candlestick Flare</t>
  </si>
  <si>
    <t>4008 (Hours)</t>
  </si>
  <si>
    <t>393.9447302 (Metric Tons)</t>
  </si>
  <si>
    <t>0.62 ( decimal fraction )</t>
  </si>
  <si>
    <t>8862.40 ( Metric Tons )</t>
  </si>
  <si>
    <t>3933.67 ( Metric Tons )</t>
  </si>
  <si>
    <t>12949.62 ( Metric Tons )</t>
  </si>
  <si>
    <t>5862.62 ( Metric Tons )</t>
  </si>
  <si>
    <t>623075889 ( scf )</t>
  </si>
  <si>
    <t>55.7 ( Number (between 0 and 100) )</t>
  </si>
  <si>
    <t>Both</t>
  </si>
  <si>
    <t>6659.51 ( Metric Tons )</t>
  </si>
  <si>
    <t>45 ( Meters )</t>
  </si>
  <si>
    <t>488622 ( Square Meters )</t>
  </si>
  <si>
    <t>7 ( Meters )</t>
  </si>
  <si>
    <t>147424 ( Square Meters )</t>
  </si>
  <si>
    <t>20 ( Meters )</t>
  </si>
  <si>
    <t>2787 ( Square Meters )</t>
  </si>
  <si>
    <t>16 ( Meters )</t>
  </si>
  <si>
    <t>94331 ( Square Meters )</t>
  </si>
  <si>
    <t>22 ( Meters )</t>
  </si>
  <si>
    <t>235372 ( Square Meters )</t>
  </si>
  <si>
    <t>11816.54 ( Metric Tons )</t>
  </si>
  <si>
    <t>Methane Recapture System Brickyard Landfill, Danville, IL</t>
  </si>
  <si>
    <t>GHG Summary Report Subpart HH: Municipall Landfills</t>
  </si>
  <si>
    <t>Methane Recapture System Clinton Landfill, Clinton, IL</t>
  </si>
  <si>
    <t xml:space="preserve">Facility Site Details: </t>
  </si>
  <si>
    <t xml:space="preserve">CO2 equivalent emissions from supplier subparts LL-QQ (metric tons): </t>
  </si>
  <si>
    <t>CO2 equivalent emissions from facility subparts C-II, SS, and TT (metric tons):</t>
  </si>
  <si>
    <t xml:space="preserve">GHG Report Start Date: </t>
  </si>
  <si>
    <t xml:space="preserve">GHG Report End Date: </t>
  </si>
  <si>
    <t>Cogeneration Unit Emissions Indicator:</t>
  </si>
  <si>
    <t xml:space="preserve">Biogenic CO2 emissions from facility subparts C-II, SS, and TT (metric tons): </t>
  </si>
  <si>
    <t xml:space="preserve">Description of Changes to Calculation Methodology: </t>
  </si>
  <si>
    <t>As detailed in responses to Issue 12469 and issue 20845, Table HH-3 results in a significantly lower collection efficiency than what is actually achieved and, therefore, Equation HH-8 significantly overestimates the methane emissions. Because of this, the results of Equation HH-6 are reported.</t>
  </si>
  <si>
    <t xml:space="preserve">Facility Identifier: </t>
  </si>
  <si>
    <t>Facility Reporting Year: 2014</t>
  </si>
  <si>
    <t xml:space="preserve">Facility Location: </t>
  </si>
  <si>
    <t>CLINTON LANDFILL INC</t>
  </si>
  <si>
    <t xml:space="preserve">Facility Name: </t>
  </si>
  <si>
    <t>9550 HERITAGE RD</t>
  </si>
  <si>
    <t xml:space="preserve">Address: </t>
  </si>
  <si>
    <t xml:space="preserve">City: </t>
  </si>
  <si>
    <t>CLINTON</t>
  </si>
  <si>
    <t>IL</t>
  </si>
  <si>
    <t xml:space="preserve">Postal Code: </t>
  </si>
  <si>
    <t xml:space="preserve">State: </t>
  </si>
  <si>
    <t xml:space="preserve">Part 75 Biogenic Emissions Indication: </t>
  </si>
  <si>
    <t>BRICKYARD DISPOSAL LANDFILL</t>
  </si>
  <si>
    <t>601 EAST BRICKYARD ROAD</t>
  </si>
  <si>
    <t>DANVILLE</t>
  </si>
  <si>
    <t>State:</t>
  </si>
  <si>
    <t>City:</t>
  </si>
  <si>
    <t>Address:</t>
  </si>
  <si>
    <t xml:space="preserve">Facility Reporting Year: </t>
  </si>
  <si>
    <t xml:space="preserve">CO2 equivalent emissions from facility subparts C-II, SS, and TT (metric tons): </t>
  </si>
  <si>
    <t xml:space="preserve">Cogeneration Unit Emissions Indicator: </t>
  </si>
  <si>
    <t>Description of Changes to Calculation Methodology:</t>
  </si>
  <si>
    <t>None</t>
  </si>
  <si>
    <t>Source: United States Environmental Protection Agency. (2015). CLINTON LANDFILL reported data. Retrieved fromhttp://ghgdata.epa.gov/ghgp/service/html/2014?id=1007467&amp;et=undefined</t>
  </si>
  <si>
    <t>Source: United States Environmental Protection Agency. (2015). BRICKYARD DISPOSAL LANDFILL reported data. Retrieved from http://ghgdata.epa.gov/ghgp/service/html/2014?id=1007467&amp;et=undefined</t>
  </si>
  <si>
    <t>Total CO2 Emission Reported:</t>
  </si>
  <si>
    <t>Clinton Landfill</t>
  </si>
  <si>
    <t>Brickyard Landfill</t>
  </si>
  <si>
    <t>Methane Recapture System</t>
  </si>
  <si>
    <r>
      <rPr>
        <b/>
        <sz val="16"/>
        <color theme="1"/>
        <rFont val="Calibri"/>
        <scheme val="minor"/>
      </rPr>
      <t xml:space="preserve">Methane Recapture System Comparison  </t>
    </r>
  </si>
  <si>
    <t>LFG Flares</t>
  </si>
  <si>
    <t>BES LFGTE Plant + LFG Flare</t>
  </si>
  <si>
    <t>Methane Recaptured from BES LFGTE Plant</t>
  </si>
  <si>
    <t>Methane Recaptured from LFG Flares</t>
  </si>
  <si>
    <t>metric tons</t>
  </si>
  <si>
    <t>Total CO2 emissions reported</t>
  </si>
  <si>
    <t xml:space="preserve">Based on 2014 data reported to USEPA </t>
  </si>
  <si>
    <t>source: United States Environmental Protection Agency. (2015). BRICKYARD DISPOSAL LANDFILL reported data. Retrieved from http://ghgdata.epa.gov/ghgp/service/html/2014?id=1007467&amp;et=undefined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</si>
</sst>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2"/>
      <color theme="1"/>
      <name val="Calibri"/>
      <family val="2"/>
      <charset val="238"/>
      <scheme val="minor"/>
    </font>
    <font>
      <u/>
      <sz val="12"/>
      <color theme="10"/>
      <name val="Calibri"/>
      <family val="2"/>
      <charset val="238"/>
      <scheme val="minor"/>
    </font>
    <font>
      <u/>
      <sz val="12"/>
      <color theme="11"/>
      <name val="Calibri"/>
      <family val="2"/>
      <charset val="238"/>
      <scheme val="minor"/>
    </font>
    <font>
      <sz val="12"/>
      <color rgb="FF000000"/>
      <name val="Calibri"/>
      <family val="2"/>
      <charset val="238"/>
      <scheme val="minor"/>
    </font>
    <font>
      <b/>
      <u/>
      <sz val="16"/>
      <color theme="1"/>
      <name val="Calibri"/>
      <scheme val="minor"/>
    </font>
    <font>
      <b/>
      <sz val="12"/>
      <color theme="1"/>
      <name val="Calibri"/>
      <family val="2"/>
      <charset val="238"/>
      <scheme val="minor"/>
    </font>
    <font>
      <u/>
      <sz val="12"/>
      <color theme="1"/>
      <name val="Calibri"/>
      <scheme val="minor"/>
    </font>
    <font>
      <b/>
      <sz val="14"/>
      <color theme="1"/>
      <name val="Calibri"/>
      <scheme val="minor"/>
    </font>
    <font>
      <b/>
      <sz val="16"/>
      <color theme="1"/>
      <name val="Calibri"/>
      <scheme val="minor"/>
    </font>
    <font>
      <b/>
      <sz val="12"/>
      <color rgb="FF000000"/>
      <name val="Calibri"/>
      <scheme val="minor"/>
    </font>
    <font>
      <b/>
      <u/>
      <sz val="12"/>
      <color theme="1"/>
      <name val="Calibri"/>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double">
        <color auto="1"/>
      </bottom>
      <diagonal/>
    </border>
    <border>
      <left/>
      <right/>
      <top style="double">
        <color auto="1"/>
      </top>
      <bottom/>
      <diagonal/>
    </border>
    <border>
      <left/>
      <right/>
      <top style="thin">
        <color auto="1"/>
      </top>
      <bottom/>
      <diagonal/>
    </border>
    <border>
      <left/>
      <right/>
      <top/>
      <bottom style="medium">
        <color auto="1"/>
      </bottom>
      <diagonal/>
    </border>
  </borders>
  <cellStyleXfs count="9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6">
    <xf numFmtId="0" fontId="0" fillId="0" borderId="0" xfId="0"/>
    <xf numFmtId="3" fontId="0" fillId="0" borderId="0" xfId="0" applyNumberFormat="1"/>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3" fillId="0" borderId="0" xfId="0" applyFont="1"/>
    <xf numFmtId="3" fontId="3" fillId="0" borderId="0" xfId="0" applyNumberFormat="1" applyFont="1"/>
    <xf numFmtId="0" fontId="3" fillId="0" borderId="0" xfId="0" applyFont="1" applyAlignment="1">
      <alignment horizontal="right"/>
    </xf>
    <xf numFmtId="0" fontId="3" fillId="0" borderId="0" xfId="0" applyFont="1" applyAlignment="1">
      <alignment wrapText="1"/>
    </xf>
    <xf numFmtId="0" fontId="0" fillId="0" borderId="0" xfId="0" applyAlignment="1"/>
    <xf numFmtId="3" fontId="0" fillId="0" borderId="0" xfId="0" applyNumberFormat="1" applyAlignment="1">
      <alignment wrapText="1"/>
    </xf>
    <xf numFmtId="3" fontId="3" fillId="0" borderId="0" xfId="0" applyNumberFormat="1" applyFont="1" applyAlignment="1">
      <alignment wrapText="1"/>
    </xf>
    <xf numFmtId="0" fontId="4" fillId="0" borderId="0" xfId="0" applyFont="1"/>
    <xf numFmtId="0" fontId="4" fillId="0" borderId="0" xfId="0" applyFont="1" applyAlignment="1">
      <alignment horizontal="right"/>
    </xf>
    <xf numFmtId="0" fontId="0" fillId="0" borderId="1" xfId="0" applyBorder="1"/>
    <xf numFmtId="0" fontId="0" fillId="0" borderId="1" xfId="0" applyBorder="1" applyAlignment="1">
      <alignment horizontal="right"/>
    </xf>
    <xf numFmtId="0" fontId="3" fillId="0" borderId="1" xfId="0" applyFont="1" applyBorder="1"/>
    <xf numFmtId="0" fontId="3" fillId="0" borderId="1" xfId="0" applyFont="1" applyBorder="1" applyAlignment="1">
      <alignment horizontal="right"/>
    </xf>
    <xf numFmtId="0" fontId="0" fillId="0" borderId="0" xfId="0" applyBorder="1" applyAlignment="1">
      <alignment vertical="top" wrapText="1"/>
    </xf>
    <xf numFmtId="0" fontId="0" fillId="0" borderId="0" xfId="0" applyBorder="1"/>
    <xf numFmtId="0" fontId="0" fillId="0" borderId="0" xfId="0" applyBorder="1" applyAlignment="1">
      <alignment wrapText="1"/>
    </xf>
    <xf numFmtId="2" fontId="0" fillId="0" borderId="0" xfId="0" applyNumberFormat="1" applyAlignment="1">
      <alignment horizontal="right"/>
    </xf>
    <xf numFmtId="2" fontId="3" fillId="0" borderId="0" xfId="0" applyNumberFormat="1" applyFont="1" applyAlignment="1">
      <alignment horizontal="right"/>
    </xf>
    <xf numFmtId="2" fontId="0" fillId="0" borderId="0" xfId="0" applyNumberFormat="1" applyAlignment="1">
      <alignment wrapText="1"/>
    </xf>
    <xf numFmtId="2" fontId="0" fillId="0" borderId="0" xfId="0" applyNumberFormat="1"/>
    <xf numFmtId="2" fontId="3" fillId="0" borderId="0" xfId="0" applyNumberFormat="1" applyFont="1"/>
    <xf numFmtId="164" fontId="0" fillId="0" borderId="0" xfId="0" applyNumberFormat="1"/>
    <xf numFmtId="0" fontId="0" fillId="0" borderId="9" xfId="0" applyBorder="1" applyAlignment="1">
      <alignment wrapText="1"/>
    </xf>
    <xf numFmtId="0" fontId="6" fillId="0" borderId="8" xfId="0" applyFont="1" applyBorder="1"/>
    <xf numFmtId="0" fontId="0" fillId="0" borderId="9" xfId="0" applyBorder="1"/>
    <xf numFmtId="0" fontId="5" fillId="0" borderId="0" xfId="0" applyFont="1"/>
    <xf numFmtId="164" fontId="5" fillId="2" borderId="0" xfId="0" applyNumberFormat="1" applyFont="1" applyFill="1"/>
    <xf numFmtId="164" fontId="5" fillId="2" borderId="0" xfId="0" applyNumberFormat="1" applyFont="1" applyFill="1" applyAlignment="1">
      <alignment horizontal="right"/>
    </xf>
    <xf numFmtId="0" fontId="3" fillId="0" borderId="12" xfId="0" applyFont="1" applyBorder="1" applyAlignment="1"/>
    <xf numFmtId="0" fontId="3" fillId="0" borderId="0" xfId="0" applyFont="1" applyAlignment="1"/>
    <xf numFmtId="0" fontId="0" fillId="0" borderId="0" xfId="0"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wrapText="1"/>
    </xf>
    <xf numFmtId="0" fontId="3" fillId="0" borderId="0" xfId="0" applyFont="1" applyBorder="1" applyAlignment="1">
      <alignment horizontal="left" wrapText="1"/>
    </xf>
    <xf numFmtId="0" fontId="7" fillId="0" borderId="10" xfId="0" applyFont="1" applyBorder="1" applyAlignment="1">
      <alignment horizontal="center"/>
    </xf>
    <xf numFmtId="0" fontId="3" fillId="0" borderId="11" xfId="0" applyFont="1" applyBorder="1" applyAlignment="1">
      <alignment horizontal="center"/>
    </xf>
    <xf numFmtId="0" fontId="0" fillId="0" borderId="11" xfId="0" applyBorder="1" applyAlignment="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wrapText="1"/>
    </xf>
    <xf numFmtId="0" fontId="0" fillId="0" borderId="0" xfId="0" applyAlignment="1">
      <alignment horizontal="left"/>
    </xf>
    <xf numFmtId="3" fontId="0" fillId="0" borderId="0" xfId="0" applyNumberFormat="1" applyAlignment="1">
      <alignment horizontal="left" wrapText="1"/>
    </xf>
    <xf numFmtId="3" fontId="3" fillId="0" borderId="0" xfId="0" applyNumberFormat="1" applyFont="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wrapText="1"/>
    </xf>
    <xf numFmtId="0" fontId="5" fillId="0" borderId="10" xfId="0" applyFont="1" applyBorder="1" applyAlignment="1">
      <alignment horizontal="center"/>
    </xf>
    <xf numFmtId="0" fontId="0" fillId="0" borderId="0" xfId="0" applyBorder="1" applyAlignment="1">
      <alignment horizontal="right"/>
    </xf>
    <xf numFmtId="0" fontId="0" fillId="0" borderId="13" xfId="0" applyBorder="1" applyAlignment="1">
      <alignment horizontal="right"/>
    </xf>
    <xf numFmtId="0" fontId="0" fillId="0" borderId="0" xfId="0" applyAlignment="1">
      <alignment horizontal="right" wrapText="1"/>
    </xf>
    <xf numFmtId="14" fontId="0" fillId="0" borderId="0" xfId="0" applyNumberFormat="1" applyAlignment="1">
      <alignment horizontal="right" wrapText="1"/>
    </xf>
    <xf numFmtId="0" fontId="0" fillId="0" borderId="0" xfId="0" applyBorder="1" applyAlignment="1">
      <alignment horizontal="right" wrapText="1"/>
    </xf>
    <xf numFmtId="0" fontId="3" fillId="0" borderId="0" xfId="0" applyFont="1" applyAlignment="1">
      <alignment vertical="top"/>
    </xf>
    <xf numFmtId="0" fontId="0" fillId="0" borderId="0" xfId="0" applyAlignment="1">
      <alignment horizontal="left" vertical="top" wrapText="1"/>
    </xf>
    <xf numFmtId="0" fontId="3" fillId="0" borderId="0" xfId="0" applyFont="1" applyAlignment="1">
      <alignment horizontal="right" wrapText="1"/>
    </xf>
    <xf numFmtId="14" fontId="3" fillId="0" borderId="0" xfId="0" applyNumberFormat="1" applyFont="1" applyAlignment="1">
      <alignment horizontal="right" wrapText="1"/>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right" wrapText="1"/>
    </xf>
    <xf numFmtId="0" fontId="0" fillId="0" borderId="0" xfId="0" applyAlignment="1">
      <alignment horizontal="right" vertical="top" wrapText="1"/>
    </xf>
    <xf numFmtId="0" fontId="0" fillId="3" borderId="7" xfId="0" applyFill="1" applyBorder="1" applyAlignment="1">
      <alignment horizontal="right" wrapText="1"/>
    </xf>
    <xf numFmtId="0" fontId="0" fillId="3" borderId="6" xfId="0" applyFill="1" applyBorder="1" applyAlignment="1">
      <alignment wrapText="1"/>
    </xf>
    <xf numFmtId="0" fontId="0" fillId="3" borderId="7" xfId="0" applyFill="1" applyBorder="1" applyAlignment="1">
      <alignment horizontal="right"/>
    </xf>
    <xf numFmtId="0" fontId="3" fillId="0" borderId="0" xfId="0" applyFont="1" applyFill="1" applyBorder="1" applyAlignment="1">
      <alignment vertical="top" wrapText="1"/>
    </xf>
    <xf numFmtId="0" fontId="0" fillId="4" borderId="6" xfId="0" applyFill="1" applyBorder="1" applyAlignment="1">
      <alignment wrapText="1"/>
    </xf>
    <xf numFmtId="0" fontId="0" fillId="4" borderId="7" xfId="0" applyFill="1" applyBorder="1" applyAlignment="1">
      <alignment horizontal="right"/>
    </xf>
    <xf numFmtId="0" fontId="3" fillId="5" borderId="6" xfId="0" applyFont="1" applyFill="1" applyBorder="1" applyAlignment="1">
      <alignment wrapText="1"/>
    </xf>
    <xf numFmtId="0" fontId="3" fillId="6" borderId="6" xfId="0" applyFont="1" applyFill="1" applyBorder="1" applyAlignment="1">
      <alignment vertical="top" wrapText="1"/>
    </xf>
    <xf numFmtId="0" fontId="3" fillId="6" borderId="7" xfId="0" applyFont="1" applyFill="1" applyBorder="1" applyAlignment="1">
      <alignment vertical="top" wrapText="1"/>
    </xf>
    <xf numFmtId="0" fontId="0" fillId="5" borderId="6" xfId="0" applyFill="1" applyBorder="1" applyAlignment="1">
      <alignment wrapText="1"/>
    </xf>
    <xf numFmtId="0" fontId="0" fillId="5" borderId="7" xfId="0" applyFill="1" applyBorder="1" applyAlignment="1">
      <alignment horizontal="right" wrapText="1"/>
    </xf>
    <xf numFmtId="0" fontId="0" fillId="6" borderId="7" xfId="0" applyFill="1" applyBorder="1" applyAlignment="1">
      <alignment horizontal="right" vertical="top" wrapText="1"/>
    </xf>
    <xf numFmtId="0" fontId="0" fillId="7" borderId="6" xfId="0" applyFill="1" applyBorder="1" applyAlignment="1">
      <alignment wrapText="1"/>
    </xf>
    <xf numFmtId="0" fontId="0" fillId="7" borderId="7" xfId="0" applyFill="1" applyBorder="1" applyAlignment="1">
      <alignment horizontal="right"/>
    </xf>
    <xf numFmtId="0" fontId="0" fillId="4" borderId="7" xfId="0" applyFill="1" applyBorder="1" applyAlignment="1">
      <alignment horizontal="right" wrapText="1"/>
    </xf>
    <xf numFmtId="0" fontId="0" fillId="8" borderId="6" xfId="0" applyFill="1" applyBorder="1" applyAlignment="1">
      <alignment wrapText="1"/>
    </xf>
    <xf numFmtId="0" fontId="0" fillId="8" borderId="7" xfId="0" applyFill="1" applyBorder="1" applyAlignment="1">
      <alignment horizontal="right" wrapText="1"/>
    </xf>
    <xf numFmtId="0" fontId="3" fillId="8" borderId="6" xfId="0" applyFont="1" applyFill="1" applyBorder="1" applyAlignment="1">
      <alignment wrapText="1"/>
    </xf>
    <xf numFmtId="0" fontId="3" fillId="8" borderId="7" xfId="0" applyFont="1" applyFill="1" applyBorder="1" applyAlignment="1">
      <alignment horizontal="right" wrapText="1"/>
    </xf>
    <xf numFmtId="2" fontId="3" fillId="5" borderId="7" xfId="0" applyNumberFormat="1" applyFont="1" applyFill="1" applyBorder="1" applyAlignment="1">
      <alignment horizontal="right" wrapText="1"/>
    </xf>
    <xf numFmtId="0" fontId="5" fillId="0" borderId="0" xfId="0" applyFont="1" applyBorder="1" applyAlignment="1">
      <alignment horizontal="center" wrapText="1"/>
    </xf>
    <xf numFmtId="0" fontId="5" fillId="0" borderId="1" xfId="0" applyFont="1" applyBorder="1" applyAlignment="1">
      <alignment horizontal="center" wrapText="1"/>
    </xf>
    <xf numFmtId="0" fontId="0" fillId="0" borderId="0" xfId="0" applyFill="1" applyBorder="1"/>
    <xf numFmtId="4" fontId="0" fillId="0" borderId="0" xfId="0" applyNumberFormat="1" applyAlignment="1"/>
    <xf numFmtId="4" fontId="0" fillId="0" borderId="0" xfId="0" applyNumberFormat="1"/>
    <xf numFmtId="4" fontId="0" fillId="0" borderId="0" xfId="0" applyNumberFormat="1" applyFill="1" applyBorder="1"/>
    <xf numFmtId="0" fontId="5" fillId="0" borderId="10" xfId="0" applyFont="1" applyBorder="1"/>
    <xf numFmtId="4" fontId="9" fillId="0" borderId="10" xfId="0" applyNumberFormat="1" applyFont="1" applyFill="1" applyBorder="1" applyAlignment="1">
      <alignment horizontal="right" wrapText="1"/>
    </xf>
    <xf numFmtId="0" fontId="5" fillId="0" borderId="10" xfId="0" applyFont="1" applyFill="1" applyBorder="1"/>
    <xf numFmtId="4" fontId="5" fillId="0" borderId="10" xfId="0" applyNumberFormat="1" applyFont="1" applyFill="1" applyBorder="1" applyAlignment="1">
      <alignment horizontal="right" wrapText="1"/>
    </xf>
    <xf numFmtId="0" fontId="10" fillId="0" borderId="0" xfId="0" applyFont="1" applyBorder="1" applyAlignment="1">
      <alignment horizontal="center"/>
    </xf>
    <xf numFmtId="0" fontId="5" fillId="0" borderId="0" xfId="0" applyFont="1" applyBorder="1"/>
    <xf numFmtId="4" fontId="9" fillId="0" borderId="0" xfId="0" applyNumberFormat="1" applyFont="1" applyFill="1" applyBorder="1" applyAlignment="1">
      <alignment horizontal="right" wrapText="1"/>
    </xf>
    <xf numFmtId="0" fontId="5" fillId="0" borderId="0" xfId="0" applyFont="1" applyFill="1" applyBorder="1"/>
    <xf numFmtId="4" fontId="5" fillId="0" borderId="0" xfId="0" applyNumberFormat="1" applyFont="1" applyFill="1" applyBorder="1" applyAlignment="1">
      <alignment horizontal="right" wrapText="1"/>
    </xf>
    <xf numFmtId="0" fontId="0" fillId="0" borderId="0" xfId="0" applyBorder="1" applyAlignment="1">
      <alignment horizontal="left" wrapText="1"/>
    </xf>
  </cellXfs>
  <cellStyles count="9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A13" sqref="A13:B15"/>
    </sheetView>
  </sheetViews>
  <sheetFormatPr baseColWidth="10" defaultRowHeight="15" x14ac:dyDescent="0"/>
  <cols>
    <col min="1" max="1" width="69.5" customWidth="1"/>
    <col min="2" max="2" width="12.83203125" style="3" customWidth="1"/>
    <col min="3" max="3" width="4.6640625" customWidth="1"/>
    <col min="4" max="4" width="70.33203125" customWidth="1"/>
    <col min="5" max="5" width="12.1640625" customWidth="1"/>
  </cols>
  <sheetData>
    <row r="1" spans="1:5" s="12" customFormat="1" ht="20">
      <c r="A1"/>
      <c r="B1" s="3"/>
      <c r="C1" s="19"/>
      <c r="D1"/>
      <c r="E1"/>
    </row>
    <row r="2" spans="1:5" ht="19" thickBot="1">
      <c r="A2" s="42" t="s">
        <v>40</v>
      </c>
      <c r="B2" s="42"/>
      <c r="C2" s="19"/>
      <c r="D2" s="42" t="s">
        <v>40</v>
      </c>
      <c r="E2" s="42"/>
    </row>
    <row r="3" spans="1:5" ht="16" thickTop="1">
      <c r="A3" s="43" t="s">
        <v>39</v>
      </c>
      <c r="B3" s="43"/>
      <c r="C3" s="19"/>
      <c r="D3" s="44" t="s">
        <v>41</v>
      </c>
      <c r="E3" s="44"/>
    </row>
    <row r="5" spans="1:5">
      <c r="A5" s="9" t="s">
        <v>35</v>
      </c>
      <c r="B5" s="21">
        <v>204913</v>
      </c>
      <c r="D5" s="9" t="s">
        <v>35</v>
      </c>
      <c r="E5" s="24">
        <v>300193</v>
      </c>
    </row>
    <row r="6" spans="1:5">
      <c r="A6" s="5" t="s">
        <v>12</v>
      </c>
      <c r="B6" s="22">
        <v>19342</v>
      </c>
      <c r="D6" s="5" t="s">
        <v>12</v>
      </c>
      <c r="E6" s="25">
        <v>146566</v>
      </c>
    </row>
    <row r="7" spans="1:5">
      <c r="B7" s="23"/>
      <c r="E7" s="24"/>
    </row>
    <row r="8" spans="1:5">
      <c r="A8" s="30" t="s">
        <v>36</v>
      </c>
      <c r="B8" s="32">
        <f>B6/B5</f>
        <v>9.439127824979382E-2</v>
      </c>
      <c r="C8" s="26"/>
      <c r="D8" s="30" t="s">
        <v>36</v>
      </c>
      <c r="E8" s="31">
        <f>E6/E5</f>
        <v>0.48823923276025755</v>
      </c>
    </row>
    <row r="10" spans="1:5" ht="30" customHeight="1">
      <c r="A10" s="28" t="s">
        <v>37</v>
      </c>
      <c r="B10" s="27"/>
      <c r="D10" s="28" t="s">
        <v>37</v>
      </c>
      <c r="E10" s="29"/>
    </row>
    <row r="11" spans="1:5">
      <c r="A11" s="45" t="s">
        <v>34</v>
      </c>
      <c r="B11" s="46"/>
      <c r="D11" s="49" t="s">
        <v>34</v>
      </c>
      <c r="E11" s="50"/>
    </row>
    <row r="12" spans="1:5">
      <c r="A12" s="47"/>
      <c r="B12" s="48"/>
      <c r="D12" s="51"/>
      <c r="E12" s="52"/>
    </row>
    <row r="13" spans="1:5">
      <c r="A13" s="38" t="s">
        <v>38</v>
      </c>
      <c r="B13" s="38"/>
      <c r="D13" s="40" t="s">
        <v>42</v>
      </c>
      <c r="E13" s="33"/>
    </row>
    <row r="14" spans="1:5">
      <c r="A14" s="39"/>
      <c r="B14" s="39"/>
      <c r="D14" s="41"/>
      <c r="E14" s="34"/>
    </row>
    <row r="15" spans="1:5">
      <c r="A15" s="39"/>
      <c r="B15" s="39"/>
      <c r="D15" s="41"/>
      <c r="E15" s="34"/>
    </row>
    <row r="16" spans="1:5">
      <c r="A16" s="36"/>
      <c r="B16" s="36"/>
      <c r="D16" s="37"/>
      <c r="E16" s="34"/>
    </row>
    <row r="17" spans="1:6">
      <c r="A17" s="36"/>
      <c r="B17" s="36"/>
      <c r="D17" s="37"/>
      <c r="E17" s="34"/>
    </row>
    <row r="18" spans="1:6" ht="67" customHeight="1">
      <c r="A18" s="12" t="s">
        <v>31</v>
      </c>
      <c r="B18" s="13"/>
      <c r="C18" s="12"/>
      <c r="D18" s="12" t="s">
        <v>30</v>
      </c>
      <c r="E18" s="12"/>
      <c r="F18" s="11"/>
    </row>
    <row r="19" spans="1:6">
      <c r="A19" t="s">
        <v>0</v>
      </c>
      <c r="D19" t="s">
        <v>0</v>
      </c>
    </row>
    <row r="20" spans="1:6" ht="32" customHeight="1">
      <c r="A20" t="s">
        <v>1</v>
      </c>
      <c r="B20" s="4">
        <v>19411</v>
      </c>
      <c r="D20" t="s">
        <v>1</v>
      </c>
      <c r="E20" s="1">
        <v>98342</v>
      </c>
    </row>
    <row r="21" spans="1:6">
      <c r="A21" t="s">
        <v>2</v>
      </c>
      <c r="D21" t="s">
        <v>2</v>
      </c>
    </row>
    <row r="22" spans="1:6">
      <c r="A22" t="s">
        <v>3</v>
      </c>
      <c r="D22" t="s">
        <v>3</v>
      </c>
    </row>
    <row r="23" spans="1:6">
      <c r="A23" t="s">
        <v>4</v>
      </c>
      <c r="B23" s="3">
        <v>29</v>
      </c>
      <c r="D23" t="s">
        <v>5</v>
      </c>
      <c r="E23" s="1">
        <v>98342</v>
      </c>
    </row>
    <row r="24" spans="1:6">
      <c r="A24" t="s">
        <v>5</v>
      </c>
      <c r="B24" s="4">
        <v>19354</v>
      </c>
    </row>
    <row r="25" spans="1:6" ht="15" customHeight="1">
      <c r="A25" t="s">
        <v>6</v>
      </c>
      <c r="B25" s="3">
        <v>28</v>
      </c>
    </row>
    <row r="26" spans="1:6">
      <c r="A26" t="s">
        <v>7</v>
      </c>
      <c r="B26" s="4">
        <v>7863</v>
      </c>
      <c r="E26" s="1"/>
    </row>
    <row r="27" spans="1:6">
      <c r="A27" s="53" t="s">
        <v>8</v>
      </c>
      <c r="B27" s="53"/>
      <c r="C27" s="53"/>
      <c r="D27" t="s">
        <v>8</v>
      </c>
    </row>
    <row r="28" spans="1:6">
      <c r="A28" t="s">
        <v>1</v>
      </c>
      <c r="D28" t="s">
        <v>1</v>
      </c>
    </row>
    <row r="29" spans="1:6">
      <c r="A29" t="s">
        <v>9</v>
      </c>
      <c r="B29" s="3">
        <v>70</v>
      </c>
      <c r="E29" s="1"/>
    </row>
    <row r="30" spans="1:6">
      <c r="A30" t="s">
        <v>10</v>
      </c>
      <c r="B30" s="4">
        <v>19342</v>
      </c>
      <c r="D30" s="5" t="s">
        <v>10</v>
      </c>
      <c r="E30" s="6">
        <v>98342</v>
      </c>
    </row>
    <row r="31" spans="1:6" ht="56" customHeight="1">
      <c r="A31" t="s">
        <v>11</v>
      </c>
      <c r="B31" s="4">
        <v>130130</v>
      </c>
      <c r="D31" s="5" t="s">
        <v>11</v>
      </c>
      <c r="E31" s="6">
        <v>98342</v>
      </c>
      <c r="F31" s="8"/>
    </row>
    <row r="32" spans="1:6" ht="14" customHeight="1">
      <c r="A32" t="s">
        <v>12</v>
      </c>
      <c r="B32" s="4">
        <v>19342</v>
      </c>
      <c r="D32" s="5" t="s">
        <v>12</v>
      </c>
      <c r="E32" s="6">
        <v>146566</v>
      </c>
      <c r="F32" s="2"/>
    </row>
    <row r="33" spans="1:6">
      <c r="A33" s="55" t="s">
        <v>13</v>
      </c>
      <c r="B33" s="55"/>
      <c r="C33" s="10"/>
      <c r="D33" s="56" t="s">
        <v>13</v>
      </c>
      <c r="E33" s="56"/>
      <c r="F33" s="2"/>
    </row>
    <row r="34" spans="1:6" ht="27" customHeight="1">
      <c r="A34" t="s">
        <v>14</v>
      </c>
      <c r="D34" s="5"/>
      <c r="E34" s="5"/>
      <c r="F34" s="2"/>
    </row>
    <row r="35" spans="1:6" ht="27" customHeight="1">
      <c r="A35" t="s">
        <v>15</v>
      </c>
      <c r="B35" s="2" t="s">
        <v>16</v>
      </c>
      <c r="C35" s="9"/>
      <c r="D35" s="5"/>
      <c r="E35" s="7"/>
      <c r="F35" s="2"/>
    </row>
    <row r="36" spans="1:6" ht="27" customHeight="1">
      <c r="A36" t="s">
        <v>17</v>
      </c>
      <c r="B36" s="54" t="s">
        <v>18</v>
      </c>
      <c r="C36" s="54"/>
      <c r="D36" s="5"/>
      <c r="E36" s="7"/>
      <c r="F36" s="2"/>
    </row>
    <row r="37" spans="1:6">
      <c r="A37" t="s">
        <v>19</v>
      </c>
      <c r="B37" s="3">
        <v>2</v>
      </c>
      <c r="D37" s="5"/>
      <c r="E37" s="7"/>
    </row>
    <row r="38" spans="1:6">
      <c r="A38" t="s">
        <v>20</v>
      </c>
      <c r="B38" s="3" t="s">
        <v>21</v>
      </c>
      <c r="D38" s="5"/>
      <c r="E38" s="7"/>
    </row>
    <row r="39" spans="1:6">
      <c r="A39" t="s">
        <v>22</v>
      </c>
      <c r="D39" s="5" t="s">
        <v>22</v>
      </c>
      <c r="E39" s="5"/>
    </row>
    <row r="40" spans="1:6">
      <c r="A40" t="s">
        <v>23</v>
      </c>
      <c r="B40" s="3" t="s">
        <v>21</v>
      </c>
      <c r="D40" s="5" t="s">
        <v>23</v>
      </c>
      <c r="E40" s="7" t="s">
        <v>21</v>
      </c>
    </row>
    <row r="41" spans="1:6">
      <c r="A41" t="s">
        <v>24</v>
      </c>
      <c r="B41" s="3">
        <v>2050</v>
      </c>
      <c r="D41" s="5" t="s">
        <v>24</v>
      </c>
      <c r="E41" s="7">
        <v>2070</v>
      </c>
    </row>
    <row r="42" spans="1:6">
      <c r="A42" t="s">
        <v>25</v>
      </c>
      <c r="B42" s="3">
        <v>2050</v>
      </c>
      <c r="D42" s="5"/>
      <c r="E42" s="7"/>
    </row>
    <row r="43" spans="1:6">
      <c r="A43" t="s">
        <v>26</v>
      </c>
      <c r="B43" s="3">
        <v>13259882.212946</v>
      </c>
      <c r="D43" s="5" t="s">
        <v>26</v>
      </c>
      <c r="E43" s="7">
        <v>28555090</v>
      </c>
    </row>
    <row r="44" spans="1:6">
      <c r="A44" t="s">
        <v>27</v>
      </c>
      <c r="B44" s="3" t="s">
        <v>21</v>
      </c>
      <c r="D44" s="5" t="s">
        <v>27</v>
      </c>
      <c r="E44" s="7" t="s">
        <v>21</v>
      </c>
    </row>
    <row r="45" spans="1:6">
      <c r="A45" s="14" t="s">
        <v>28</v>
      </c>
      <c r="B45" s="15">
        <v>2200</v>
      </c>
      <c r="C45" s="19"/>
      <c r="D45" s="16" t="s">
        <v>28</v>
      </c>
      <c r="E45" s="17">
        <v>3350</v>
      </c>
    </row>
    <row r="46" spans="1:6" ht="15" customHeight="1">
      <c r="A46" s="57" t="s">
        <v>29</v>
      </c>
      <c r="B46" s="58"/>
      <c r="C46" s="20"/>
      <c r="D46" s="59" t="s">
        <v>29</v>
      </c>
      <c r="E46" s="60"/>
    </row>
    <row r="47" spans="1:6" ht="15" customHeight="1">
      <c r="A47" s="49" t="s">
        <v>33</v>
      </c>
      <c r="B47" s="50"/>
      <c r="C47" s="18"/>
      <c r="D47" s="49" t="s">
        <v>32</v>
      </c>
      <c r="E47" s="50"/>
      <c r="F47" s="5"/>
    </row>
    <row r="48" spans="1:6" ht="22" customHeight="1">
      <c r="A48" s="49"/>
      <c r="B48" s="50"/>
      <c r="C48" s="18"/>
      <c r="D48" s="49"/>
      <c r="E48" s="50"/>
    </row>
    <row r="49" spans="1:5" ht="14" customHeight="1">
      <c r="A49" s="51"/>
      <c r="B49" s="52"/>
      <c r="C49" s="18"/>
      <c r="D49" s="51"/>
      <c r="E49" s="52"/>
    </row>
    <row r="50" spans="1:5" ht="16" customHeight="1">
      <c r="A50" s="35"/>
      <c r="B50" s="35"/>
      <c r="C50" s="18"/>
      <c r="D50" s="35"/>
      <c r="E50" s="35"/>
    </row>
    <row r="51" spans="1:5">
      <c r="B51"/>
    </row>
    <row r="52" spans="1:5">
      <c r="B52"/>
    </row>
    <row r="53" spans="1:5">
      <c r="B53"/>
    </row>
    <row r="54" spans="1:5">
      <c r="B54"/>
    </row>
    <row r="55" spans="1:5">
      <c r="B55"/>
    </row>
    <row r="56" spans="1:5">
      <c r="B56"/>
    </row>
    <row r="57" spans="1:5">
      <c r="B57"/>
    </row>
    <row r="58" spans="1:5">
      <c r="B58"/>
    </row>
    <row r="59" spans="1:5">
      <c r="B59"/>
    </row>
    <row r="60" spans="1:5">
      <c r="B60"/>
    </row>
    <row r="61" spans="1:5">
      <c r="B61"/>
    </row>
    <row r="62" spans="1:5" ht="15" customHeight="1">
      <c r="B62"/>
    </row>
    <row r="63" spans="1:5">
      <c r="B63"/>
    </row>
    <row r="64" spans="1:5" ht="15" customHeight="1">
      <c r="B64"/>
    </row>
    <row r="65" spans="2:5">
      <c r="B65"/>
    </row>
    <row r="66" spans="2:5">
      <c r="B66"/>
    </row>
    <row r="67" spans="2:5">
      <c r="D67" s="34"/>
      <c r="E67" s="34"/>
    </row>
    <row r="68" spans="2:5">
      <c r="D68" s="5"/>
      <c r="E68" s="5"/>
    </row>
  </sheetData>
  <mergeCells count="16">
    <mergeCell ref="A47:B49"/>
    <mergeCell ref="D46:E46"/>
    <mergeCell ref="D47:E49"/>
    <mergeCell ref="A27:C27"/>
    <mergeCell ref="B36:C36"/>
    <mergeCell ref="A33:B33"/>
    <mergeCell ref="D33:E33"/>
    <mergeCell ref="A46:B46"/>
    <mergeCell ref="A13:B15"/>
    <mergeCell ref="D13:D15"/>
    <mergeCell ref="A2:B2"/>
    <mergeCell ref="D2:E2"/>
    <mergeCell ref="A3:B3"/>
    <mergeCell ref="D3:E3"/>
    <mergeCell ref="A11:B12"/>
    <mergeCell ref="D11:E1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74" workbookViewId="0">
      <selection activeCell="A98" sqref="A98:C100"/>
    </sheetView>
  </sheetViews>
  <sheetFormatPr baseColWidth="10" defaultRowHeight="15" x14ac:dyDescent="0"/>
  <cols>
    <col min="1" max="1" width="50.6640625" style="2" customWidth="1"/>
    <col min="2" max="2" width="27.5" style="67" bestFit="1" customWidth="1"/>
    <col min="3" max="3" width="35" style="3" bestFit="1" customWidth="1"/>
    <col min="4" max="4" width="25.33203125" bestFit="1" customWidth="1"/>
  </cols>
  <sheetData>
    <row r="1" spans="1:6" ht="30">
      <c r="A1" s="76" t="s">
        <v>200</v>
      </c>
      <c r="B1" s="78" t="s">
        <v>209</v>
      </c>
      <c r="E1" s="67"/>
      <c r="F1" s="3"/>
    </row>
    <row r="2" spans="1:6">
      <c r="A2" s="2" t="s">
        <v>196</v>
      </c>
      <c r="E2" s="67"/>
      <c r="F2" s="3"/>
    </row>
    <row r="3" spans="1:6">
      <c r="A3" s="2" t="s">
        <v>215</v>
      </c>
      <c r="B3" s="67">
        <v>2014</v>
      </c>
      <c r="E3" s="67"/>
      <c r="F3" s="3"/>
    </row>
    <row r="4" spans="1:6">
      <c r="A4" s="2" t="s">
        <v>198</v>
      </c>
      <c r="E4" s="67"/>
      <c r="F4" s="3"/>
    </row>
    <row r="5" spans="1:6">
      <c r="A5" s="2" t="s">
        <v>214</v>
      </c>
      <c r="B5" s="67" t="s">
        <v>210</v>
      </c>
      <c r="E5" s="67"/>
      <c r="F5" s="3"/>
    </row>
    <row r="6" spans="1:6">
      <c r="A6" s="2" t="s">
        <v>213</v>
      </c>
      <c r="B6" s="68" t="s">
        <v>211</v>
      </c>
      <c r="E6" s="68"/>
      <c r="F6" s="3"/>
    </row>
    <row r="7" spans="1:6">
      <c r="A7" s="2" t="s">
        <v>212</v>
      </c>
      <c r="B7" s="68" t="s">
        <v>205</v>
      </c>
      <c r="E7" s="68"/>
      <c r="F7" s="3"/>
    </row>
    <row r="8" spans="1:6" ht="63" customHeight="1">
      <c r="A8" s="74" t="s">
        <v>206</v>
      </c>
      <c r="B8" s="75">
        <v>61832</v>
      </c>
      <c r="C8" s="75"/>
      <c r="D8" s="70"/>
      <c r="E8" s="71"/>
      <c r="F8" s="71"/>
    </row>
    <row r="10" spans="1:6">
      <c r="A10" s="2" t="s">
        <v>187</v>
      </c>
      <c r="E10" s="67"/>
      <c r="F10" s="3"/>
    </row>
    <row r="11" spans="1:6" ht="30">
      <c r="A11" s="89" t="s">
        <v>216</v>
      </c>
      <c r="B11" s="90">
        <v>19411.7</v>
      </c>
      <c r="D11" t="s">
        <v>222</v>
      </c>
      <c r="E11" s="67">
        <f>B11+B13</f>
        <v>27274.7</v>
      </c>
      <c r="F11" s="3"/>
    </row>
    <row r="12" spans="1:6" ht="30">
      <c r="A12" s="2" t="s">
        <v>188</v>
      </c>
      <c r="E12" s="67"/>
      <c r="F12" s="3"/>
    </row>
    <row r="13" spans="1:6" ht="30">
      <c r="A13" s="95" t="s">
        <v>193</v>
      </c>
      <c r="B13" s="96">
        <v>7863</v>
      </c>
      <c r="E13" s="67"/>
      <c r="F13" s="3"/>
    </row>
    <row r="14" spans="1:6">
      <c r="A14" s="2" t="s">
        <v>217</v>
      </c>
      <c r="B14" s="67" t="s">
        <v>74</v>
      </c>
      <c r="E14" s="67"/>
      <c r="F14" s="3"/>
    </row>
    <row r="15" spans="1:6">
      <c r="A15" s="2" t="s">
        <v>190</v>
      </c>
      <c r="B15" s="68">
        <v>41640</v>
      </c>
      <c r="E15" s="68"/>
      <c r="F15" s="3"/>
    </row>
    <row r="16" spans="1:6">
      <c r="A16" s="2" t="s">
        <v>191</v>
      </c>
      <c r="B16" s="68">
        <v>42004</v>
      </c>
      <c r="E16" s="68"/>
      <c r="F16" s="3"/>
    </row>
    <row r="17" spans="1:6">
      <c r="A17" s="87" t="s">
        <v>218</v>
      </c>
      <c r="B17" s="91" t="s">
        <v>219</v>
      </c>
      <c r="C17" s="79"/>
      <c r="D17" s="70"/>
      <c r="E17" s="71"/>
      <c r="F17" s="71"/>
    </row>
    <row r="18" spans="1:6">
      <c r="A18" s="2" t="s">
        <v>208</v>
      </c>
    </row>
    <row r="20" spans="1:6">
      <c r="A20" s="62" t="s">
        <v>185</v>
      </c>
      <c r="B20" s="62"/>
      <c r="C20" s="62"/>
    </row>
    <row r="21" spans="1:6" ht="16" thickBot="1">
      <c r="A21" s="64" t="s">
        <v>184</v>
      </c>
      <c r="B21" s="64"/>
      <c r="C21" s="64"/>
    </row>
    <row r="22" spans="1:6" ht="16" thickTop="1">
      <c r="A22" s="2" t="s">
        <v>43</v>
      </c>
    </row>
    <row r="23" spans="1:6">
      <c r="A23" s="2" t="s">
        <v>44</v>
      </c>
      <c r="B23" s="67">
        <v>0.25</v>
      </c>
    </row>
    <row r="24" spans="1:6">
      <c r="A24" s="2" t="s">
        <v>45</v>
      </c>
      <c r="B24" s="67">
        <v>0.25</v>
      </c>
    </row>
    <row r="25" spans="1:6">
      <c r="A25" s="2" t="s">
        <v>46</v>
      </c>
      <c r="B25" s="67">
        <v>0.25</v>
      </c>
    </row>
    <row r="26" spans="1:6">
      <c r="A26" s="2" t="s">
        <v>47</v>
      </c>
      <c r="B26" s="67">
        <v>0.35</v>
      </c>
    </row>
    <row r="28" spans="1:6">
      <c r="A28" s="2" t="s">
        <v>48</v>
      </c>
    </row>
    <row r="29" spans="1:6">
      <c r="A29" s="2" t="s">
        <v>49</v>
      </c>
      <c r="B29" s="67" t="s">
        <v>50</v>
      </c>
    </row>
    <row r="30" spans="1:6">
      <c r="A30" s="2" t="s">
        <v>51</v>
      </c>
      <c r="B30" s="67" t="s">
        <v>50</v>
      </c>
    </row>
    <row r="31" spans="1:6">
      <c r="A31" s="2" t="s">
        <v>52</v>
      </c>
      <c r="B31" s="67" t="s">
        <v>53</v>
      </c>
    </row>
    <row r="32" spans="1:6">
      <c r="A32" s="81" t="s">
        <v>54</v>
      </c>
      <c r="B32" s="80" t="s">
        <v>55</v>
      </c>
    </row>
    <row r="33" spans="1:3">
      <c r="A33" s="2" t="s">
        <v>56</v>
      </c>
    </row>
    <row r="34" spans="1:3">
      <c r="A34" s="2" t="s">
        <v>49</v>
      </c>
      <c r="B34" s="67" t="s">
        <v>52</v>
      </c>
      <c r="C34" s="3" t="s">
        <v>57</v>
      </c>
    </row>
    <row r="35" spans="1:3">
      <c r="A35" s="2" t="s">
        <v>58</v>
      </c>
      <c r="B35" s="67" t="s">
        <v>59</v>
      </c>
      <c r="C35" s="3" t="s">
        <v>60</v>
      </c>
    </row>
    <row r="36" spans="1:3">
      <c r="A36" s="2" t="s">
        <v>61</v>
      </c>
      <c r="B36" s="67" t="s">
        <v>62</v>
      </c>
      <c r="C36" s="3" t="s">
        <v>60</v>
      </c>
    </row>
    <row r="37" spans="1:3">
      <c r="A37" s="2" t="s">
        <v>63</v>
      </c>
      <c r="B37" s="67" t="s">
        <v>64</v>
      </c>
      <c r="C37" s="3" t="s">
        <v>60</v>
      </c>
    </row>
    <row r="38" spans="1:3">
      <c r="A38" s="2" t="s">
        <v>65</v>
      </c>
      <c r="B38" s="67" t="s">
        <v>66</v>
      </c>
      <c r="C38" s="3" t="s">
        <v>60</v>
      </c>
    </row>
    <row r="39" spans="1:3">
      <c r="A39" s="2" t="s">
        <v>49</v>
      </c>
      <c r="B39" s="67" t="s">
        <v>67</v>
      </c>
    </row>
    <row r="40" spans="1:3">
      <c r="A40" s="2" t="s">
        <v>51</v>
      </c>
      <c r="B40" s="67" t="s">
        <v>67</v>
      </c>
    </row>
    <row r="41" spans="1:3">
      <c r="A41" s="2" t="s">
        <v>52</v>
      </c>
      <c r="B41" s="67" t="s">
        <v>68</v>
      </c>
    </row>
    <row r="42" spans="1:3">
      <c r="A42" s="81" t="s">
        <v>54</v>
      </c>
      <c r="B42" s="80" t="s">
        <v>69</v>
      </c>
    </row>
    <row r="43" spans="1:3">
      <c r="A43" s="2" t="s">
        <v>56</v>
      </c>
    </row>
    <row r="44" spans="1:3">
      <c r="A44" s="2" t="s">
        <v>49</v>
      </c>
      <c r="B44" s="67" t="s">
        <v>52</v>
      </c>
      <c r="C44" s="3" t="s">
        <v>57</v>
      </c>
    </row>
    <row r="45" spans="1:3">
      <c r="A45" s="2" t="s">
        <v>67</v>
      </c>
      <c r="B45" s="67" t="s">
        <v>68</v>
      </c>
      <c r="C45" s="3" t="s">
        <v>60</v>
      </c>
    </row>
    <row r="47" spans="1:3">
      <c r="A47" s="2" t="s">
        <v>70</v>
      </c>
    </row>
    <row r="48" spans="1:3">
      <c r="A48" s="2" t="s">
        <v>71</v>
      </c>
      <c r="B48" s="67" t="s">
        <v>72</v>
      </c>
    </row>
    <row r="49" spans="1:3">
      <c r="A49" s="2" t="s">
        <v>73</v>
      </c>
      <c r="B49" s="67" t="s">
        <v>74</v>
      </c>
    </row>
    <row r="50" spans="1:3">
      <c r="A50" s="2" t="s">
        <v>75</v>
      </c>
      <c r="B50" s="67" t="s">
        <v>76</v>
      </c>
    </row>
    <row r="51" spans="1:3">
      <c r="A51" s="2" t="s">
        <v>73</v>
      </c>
      <c r="B51" s="67" t="s">
        <v>74</v>
      </c>
    </row>
    <row r="52" spans="1:3">
      <c r="A52" s="2" t="s">
        <v>77</v>
      </c>
      <c r="B52" s="67" t="s">
        <v>78</v>
      </c>
    </row>
    <row r="53" spans="1:3">
      <c r="A53" s="2" t="s">
        <v>73</v>
      </c>
      <c r="B53" s="67" t="s">
        <v>74</v>
      </c>
    </row>
    <row r="54" spans="1:3">
      <c r="A54" s="2" t="s">
        <v>79</v>
      </c>
      <c r="B54" s="67" t="s">
        <v>80</v>
      </c>
    </row>
    <row r="55" spans="1:3">
      <c r="A55" s="2" t="s">
        <v>73</v>
      </c>
      <c r="B55" s="67" t="s">
        <v>74</v>
      </c>
    </row>
    <row r="56" spans="1:3">
      <c r="A56" s="2" t="s">
        <v>81</v>
      </c>
      <c r="B56" s="67" t="s">
        <v>82</v>
      </c>
    </row>
    <row r="57" spans="1:3">
      <c r="A57" s="2" t="s">
        <v>83</v>
      </c>
      <c r="B57" s="67" t="s">
        <v>84</v>
      </c>
    </row>
    <row r="58" spans="1:3">
      <c r="A58" s="2" t="s">
        <v>73</v>
      </c>
      <c r="B58" s="67" t="s">
        <v>74</v>
      </c>
    </row>
    <row r="60" spans="1:3">
      <c r="A60" s="2" t="s">
        <v>85</v>
      </c>
    </row>
    <row r="61" spans="1:3">
      <c r="A61" s="2" t="s">
        <v>86</v>
      </c>
      <c r="B61" s="67" t="s">
        <v>87</v>
      </c>
      <c r="C61" s="3" t="s">
        <v>88</v>
      </c>
    </row>
    <row r="62" spans="1:3">
      <c r="A62" s="2" t="s">
        <v>89</v>
      </c>
      <c r="B62" s="67" t="s">
        <v>74</v>
      </c>
    </row>
    <row r="63" spans="1:3">
      <c r="A63" s="2" t="s">
        <v>90</v>
      </c>
    </row>
    <row r="64" spans="1:3">
      <c r="A64" s="2" t="s">
        <v>91</v>
      </c>
      <c r="B64" s="67" t="s">
        <v>87</v>
      </c>
      <c r="C64" s="3" t="s">
        <v>92</v>
      </c>
    </row>
    <row r="65" spans="1:2">
      <c r="A65" s="2" t="s">
        <v>89</v>
      </c>
      <c r="B65" s="67" t="s">
        <v>74</v>
      </c>
    </row>
    <row r="66" spans="1:2">
      <c r="A66" s="2" t="s">
        <v>93</v>
      </c>
    </row>
    <row r="67" spans="1:2">
      <c r="A67" s="2" t="s">
        <v>94</v>
      </c>
    </row>
    <row r="68" spans="1:2">
      <c r="A68" s="2" t="s">
        <v>95</v>
      </c>
    </row>
    <row r="69" spans="1:2">
      <c r="A69" s="2" t="s">
        <v>90</v>
      </c>
    </row>
    <row r="70" spans="1:2">
      <c r="A70" s="2" t="s">
        <v>96</v>
      </c>
      <c r="B70" s="67" t="s">
        <v>21</v>
      </c>
    </row>
    <row r="71" spans="1:2">
      <c r="A71" s="2" t="s">
        <v>97</v>
      </c>
      <c r="B71" s="67" t="s">
        <v>21</v>
      </c>
    </row>
    <row r="72" spans="1:2">
      <c r="A72" s="2" t="s">
        <v>98</v>
      </c>
      <c r="B72" s="67" t="s">
        <v>21</v>
      </c>
    </row>
    <row r="73" spans="1:2">
      <c r="A73" s="2" t="s">
        <v>99</v>
      </c>
      <c r="B73" s="67" t="s">
        <v>21</v>
      </c>
    </row>
    <row r="74" spans="1:2">
      <c r="A74" s="2" t="s">
        <v>100</v>
      </c>
      <c r="B74" s="67" t="s">
        <v>101</v>
      </c>
    </row>
    <row r="75" spans="1:2">
      <c r="A75" s="2" t="s">
        <v>102</v>
      </c>
      <c r="B75" s="67" t="s">
        <v>103</v>
      </c>
    </row>
    <row r="76" spans="1:2">
      <c r="A76" s="2" t="s">
        <v>104</v>
      </c>
      <c r="B76" s="67" t="s">
        <v>105</v>
      </c>
    </row>
    <row r="77" spans="1:2">
      <c r="A77" s="2" t="s">
        <v>106</v>
      </c>
      <c r="B77" s="67" t="s">
        <v>107</v>
      </c>
    </row>
    <row r="78" spans="1:2">
      <c r="A78" s="2" t="s">
        <v>108</v>
      </c>
      <c r="B78" s="67" t="s">
        <v>107</v>
      </c>
    </row>
    <row r="79" spans="1:2">
      <c r="A79" s="81" t="s">
        <v>109</v>
      </c>
      <c r="B79" s="80" t="s">
        <v>110</v>
      </c>
    </row>
    <row r="81" spans="1:3">
      <c r="A81" s="2" t="s">
        <v>111</v>
      </c>
    </row>
    <row r="82" spans="1:3">
      <c r="A82" s="2" t="s">
        <v>112</v>
      </c>
      <c r="B82" s="67" t="s">
        <v>113</v>
      </c>
      <c r="C82" s="3" t="s">
        <v>114</v>
      </c>
    </row>
    <row r="83" spans="1:3">
      <c r="A83" s="2" t="s">
        <v>115</v>
      </c>
      <c r="B83" s="67" t="s">
        <v>116</v>
      </c>
      <c r="C83" s="3" t="s">
        <v>117</v>
      </c>
    </row>
    <row r="84" spans="1:3">
      <c r="A84" s="2" t="s">
        <v>118</v>
      </c>
      <c r="B84" s="67" t="s">
        <v>119</v>
      </c>
      <c r="C84" s="3" t="s">
        <v>120</v>
      </c>
    </row>
    <row r="85" spans="1:3">
      <c r="A85" s="2" t="s">
        <v>121</v>
      </c>
      <c r="B85" s="67" t="s">
        <v>116</v>
      </c>
      <c r="C85" s="3" t="s">
        <v>122</v>
      </c>
    </row>
    <row r="86" spans="1:3">
      <c r="A86" s="2" t="s">
        <v>123</v>
      </c>
      <c r="B86" s="67" t="s">
        <v>124</v>
      </c>
      <c r="C86" s="3" t="s">
        <v>125</v>
      </c>
    </row>
    <row r="87" spans="1:3">
      <c r="A87" s="2" t="s">
        <v>126</v>
      </c>
      <c r="B87" s="67" t="s">
        <v>127</v>
      </c>
      <c r="C87" s="3" t="s">
        <v>128</v>
      </c>
    </row>
    <row r="89" spans="1:3" ht="30" customHeight="1">
      <c r="A89" s="2" t="s">
        <v>129</v>
      </c>
    </row>
    <row r="90" spans="1:3" ht="30">
      <c r="A90" s="2" t="s">
        <v>130</v>
      </c>
      <c r="B90" s="67" t="s">
        <v>131</v>
      </c>
    </row>
    <row r="91" spans="1:3">
      <c r="A91" s="2" t="s">
        <v>132</v>
      </c>
      <c r="B91" s="67">
        <v>0.5</v>
      </c>
    </row>
    <row r="92" spans="1:3">
      <c r="A92" s="2" t="s">
        <v>133</v>
      </c>
      <c r="B92" s="67" t="s">
        <v>74</v>
      </c>
    </row>
    <row r="93" spans="1:3">
      <c r="A93" s="2" t="s">
        <v>134</v>
      </c>
      <c r="B93" s="67">
        <v>1</v>
      </c>
    </row>
    <row r="95" spans="1:3">
      <c r="A95" s="84" t="s">
        <v>135</v>
      </c>
      <c r="B95" s="94" t="s">
        <v>136</v>
      </c>
      <c r="C95" s="65"/>
    </row>
    <row r="96" spans="1:3" ht="31" thickBot="1">
      <c r="A96" s="20" t="s">
        <v>137</v>
      </c>
      <c r="B96" s="69" t="s">
        <v>74</v>
      </c>
      <c r="C96" s="66"/>
    </row>
    <row r="97" spans="1:3" ht="15" customHeight="1"/>
    <row r="98" spans="1:3">
      <c r="A98" s="53" t="s">
        <v>221</v>
      </c>
      <c r="B98" s="53"/>
      <c r="C98" s="53"/>
    </row>
    <row r="99" spans="1:3">
      <c r="A99" s="53"/>
      <c r="B99" s="53"/>
      <c r="C99" s="53"/>
    </row>
    <row r="100" spans="1:3">
      <c r="A100" s="53"/>
      <c r="B100" s="53"/>
      <c r="C100" s="53"/>
    </row>
  </sheetData>
  <mergeCells count="5">
    <mergeCell ref="A21:C21"/>
    <mergeCell ref="A20:C20"/>
    <mergeCell ref="A98:C100"/>
    <mergeCell ref="E17:F17"/>
    <mergeCell ref="E8:F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opLeftCell="A111" workbookViewId="0">
      <selection activeCell="A117" sqref="A117:C119"/>
    </sheetView>
  </sheetViews>
  <sheetFormatPr baseColWidth="10" defaultRowHeight="15" x14ac:dyDescent="0"/>
  <cols>
    <col min="1" max="1" width="43.5" style="2" customWidth="1"/>
    <col min="2" max="2" width="25.6640625" style="3" customWidth="1"/>
    <col min="3" max="3" width="35" style="67" customWidth="1"/>
  </cols>
  <sheetData>
    <row r="1" spans="1:3">
      <c r="A1" s="76" t="s">
        <v>200</v>
      </c>
      <c r="B1" s="77" t="s">
        <v>199</v>
      </c>
    </row>
    <row r="2" spans="1:3">
      <c r="A2" s="2" t="s">
        <v>196</v>
      </c>
    </row>
    <row r="3" spans="1:3">
      <c r="A3" s="2" t="s">
        <v>197</v>
      </c>
      <c r="B3" s="3">
        <v>2014</v>
      </c>
    </row>
    <row r="4" spans="1:3">
      <c r="A4" s="2" t="s">
        <v>198</v>
      </c>
    </row>
    <row r="5" spans="1:3">
      <c r="A5" s="2" t="s">
        <v>202</v>
      </c>
      <c r="B5" s="3" t="s">
        <v>201</v>
      </c>
    </row>
    <row r="6" spans="1:3">
      <c r="A6" s="2" t="s">
        <v>203</v>
      </c>
      <c r="B6" s="3" t="s">
        <v>204</v>
      </c>
    </row>
    <row r="7" spans="1:3">
      <c r="A7" s="2" t="s">
        <v>207</v>
      </c>
      <c r="B7" s="3" t="s">
        <v>205</v>
      </c>
    </row>
    <row r="8" spans="1:3">
      <c r="A8" s="2" t="s">
        <v>206</v>
      </c>
      <c r="B8" s="3">
        <v>61727</v>
      </c>
    </row>
    <row r="10" spans="1:3">
      <c r="A10" s="8" t="s">
        <v>187</v>
      </c>
      <c r="B10" s="72"/>
      <c r="C10" s="7"/>
    </row>
    <row r="11" spans="1:3" ht="33" customHeight="1">
      <c r="A11" s="86" t="s">
        <v>189</v>
      </c>
      <c r="B11" s="99">
        <v>98341.8</v>
      </c>
      <c r="C11" s="7"/>
    </row>
    <row r="12" spans="1:3" ht="33" customHeight="1">
      <c r="A12" s="8" t="s">
        <v>188</v>
      </c>
      <c r="B12" s="7"/>
      <c r="C12" s="7"/>
    </row>
    <row r="13" spans="1:3" ht="33" customHeight="1">
      <c r="A13" s="97" t="s">
        <v>193</v>
      </c>
      <c r="B13" s="98">
        <v>0</v>
      </c>
      <c r="C13" s="7"/>
    </row>
    <row r="14" spans="1:3">
      <c r="A14" s="8" t="s">
        <v>192</v>
      </c>
      <c r="B14" s="72" t="s">
        <v>74</v>
      </c>
      <c r="C14" s="7"/>
    </row>
    <row r="15" spans="1:3">
      <c r="A15" s="8" t="s">
        <v>190</v>
      </c>
      <c r="B15" s="73">
        <v>41640</v>
      </c>
      <c r="C15" s="7"/>
    </row>
    <row r="16" spans="1:3">
      <c r="A16" s="8" t="s">
        <v>191</v>
      </c>
      <c r="B16" s="73">
        <v>42004</v>
      </c>
      <c r="C16" s="7"/>
    </row>
    <row r="17" spans="1:3" ht="165">
      <c r="A17" s="87" t="s">
        <v>194</v>
      </c>
      <c r="B17" s="88" t="s">
        <v>195</v>
      </c>
      <c r="C17" s="83"/>
    </row>
    <row r="20" spans="1:3">
      <c r="A20" s="62" t="s">
        <v>185</v>
      </c>
      <c r="B20" s="62"/>
      <c r="C20" s="62"/>
    </row>
    <row r="21" spans="1:3" ht="16" thickBot="1">
      <c r="A21" s="64" t="s">
        <v>186</v>
      </c>
      <c r="B21" s="64"/>
      <c r="C21" s="64"/>
    </row>
    <row r="22" spans="1:3" ht="31" thickTop="1">
      <c r="A22" s="2" t="s">
        <v>138</v>
      </c>
    </row>
    <row r="24" spans="1:3">
      <c r="A24" s="2" t="s">
        <v>139</v>
      </c>
    </row>
    <row r="25" spans="1:3" ht="47" customHeight="1">
      <c r="A25" s="75" t="s">
        <v>140</v>
      </c>
      <c r="B25" s="71" t="s">
        <v>141</v>
      </c>
      <c r="C25" s="71"/>
    </row>
    <row r="26" spans="1:3">
      <c r="A26" s="2" t="s">
        <v>142</v>
      </c>
      <c r="B26" s="3" t="s">
        <v>143</v>
      </c>
    </row>
    <row r="27" spans="1:3">
      <c r="A27" s="2" t="s">
        <v>144</v>
      </c>
      <c r="B27" s="3">
        <v>85</v>
      </c>
    </row>
    <row r="28" spans="1:3">
      <c r="A28" s="2" t="s">
        <v>145</v>
      </c>
      <c r="B28" s="3" t="s">
        <v>107</v>
      </c>
    </row>
    <row r="30" spans="1:3">
      <c r="A30" s="2" t="s">
        <v>43</v>
      </c>
    </row>
    <row r="31" spans="1:3">
      <c r="A31" s="2" t="s">
        <v>44</v>
      </c>
      <c r="B31" s="3">
        <v>0.25</v>
      </c>
    </row>
    <row r="32" spans="1:3">
      <c r="A32" s="2" t="s">
        <v>45</v>
      </c>
      <c r="B32" s="3">
        <v>0.25</v>
      </c>
    </row>
    <row r="33" spans="1:5">
      <c r="A33" s="2" t="s">
        <v>46</v>
      </c>
      <c r="B33" s="3">
        <v>0.1</v>
      </c>
    </row>
    <row r="34" spans="1:5">
      <c r="A34" s="2" t="s">
        <v>47</v>
      </c>
      <c r="B34" s="3">
        <v>0.25</v>
      </c>
    </row>
    <row r="36" spans="1:5">
      <c r="A36" s="2" t="s">
        <v>48</v>
      </c>
    </row>
    <row r="37" spans="1:5">
      <c r="A37" s="2" t="s">
        <v>49</v>
      </c>
      <c r="B37" s="3" t="s">
        <v>146</v>
      </c>
    </row>
    <row r="38" spans="1:5">
      <c r="A38" s="2" t="s">
        <v>51</v>
      </c>
      <c r="B38" s="3" t="s">
        <v>147</v>
      </c>
    </row>
    <row r="39" spans="1:5">
      <c r="A39" s="2" t="s">
        <v>52</v>
      </c>
      <c r="B39" s="3" t="s">
        <v>148</v>
      </c>
    </row>
    <row r="40" spans="1:5">
      <c r="A40" s="81" t="s">
        <v>54</v>
      </c>
      <c r="B40" s="82" t="s">
        <v>149</v>
      </c>
      <c r="E40">
        <f>1974.44702 + 3364.3946333</f>
        <v>5338.8416533</v>
      </c>
    </row>
    <row r="41" spans="1:5">
      <c r="A41" s="2" t="s">
        <v>56</v>
      </c>
    </row>
    <row r="42" spans="1:5">
      <c r="A42" s="2" t="s">
        <v>49</v>
      </c>
      <c r="B42" s="3" t="s">
        <v>52</v>
      </c>
      <c r="C42" s="67" t="s">
        <v>57</v>
      </c>
    </row>
    <row r="43" spans="1:5">
      <c r="A43" s="2" t="s">
        <v>146</v>
      </c>
      <c r="B43" s="3" t="s">
        <v>148</v>
      </c>
      <c r="C43" s="67" t="s">
        <v>150</v>
      </c>
    </row>
    <row r="44" spans="1:5">
      <c r="A44" s="2" t="s">
        <v>49</v>
      </c>
      <c r="B44" s="3" t="s">
        <v>151</v>
      </c>
    </row>
    <row r="45" spans="1:5">
      <c r="A45" s="2" t="s">
        <v>51</v>
      </c>
      <c r="B45" s="3" t="s">
        <v>152</v>
      </c>
    </row>
    <row r="46" spans="1:5">
      <c r="A46" s="2" t="s">
        <v>52</v>
      </c>
      <c r="B46" s="3" t="s">
        <v>153</v>
      </c>
    </row>
    <row r="47" spans="1:5">
      <c r="A47" s="81" t="s">
        <v>54</v>
      </c>
      <c r="B47" s="82" t="s">
        <v>154</v>
      </c>
    </row>
    <row r="48" spans="1:5">
      <c r="A48" s="2" t="s">
        <v>56</v>
      </c>
    </row>
    <row r="49" spans="1:3">
      <c r="A49" s="2" t="s">
        <v>49</v>
      </c>
      <c r="B49" s="3" t="s">
        <v>52</v>
      </c>
      <c r="C49" s="67" t="s">
        <v>57</v>
      </c>
    </row>
    <row r="50" spans="1:3">
      <c r="A50" s="2" t="s">
        <v>151</v>
      </c>
      <c r="B50" s="3" t="s">
        <v>153</v>
      </c>
      <c r="C50" s="67" t="s">
        <v>155</v>
      </c>
    </row>
    <row r="51" spans="1:3">
      <c r="A51" s="2" t="s">
        <v>49</v>
      </c>
      <c r="B51" s="3" t="s">
        <v>156</v>
      </c>
    </row>
    <row r="52" spans="1:3">
      <c r="A52" s="2" t="s">
        <v>51</v>
      </c>
      <c r="B52" s="3" t="s">
        <v>157</v>
      </c>
    </row>
    <row r="53" spans="1:3">
      <c r="A53" s="2" t="s">
        <v>52</v>
      </c>
      <c r="B53" s="3" t="s">
        <v>158</v>
      </c>
    </row>
    <row r="54" spans="1:3">
      <c r="A54" s="2" t="s">
        <v>54</v>
      </c>
      <c r="B54" s="3" t="s">
        <v>159</v>
      </c>
    </row>
    <row r="55" spans="1:3">
      <c r="A55" s="2" t="s">
        <v>56</v>
      </c>
    </row>
    <row r="56" spans="1:3">
      <c r="A56" s="2" t="s">
        <v>49</v>
      </c>
      <c r="B56" s="3" t="s">
        <v>52</v>
      </c>
      <c r="C56" s="67" t="s">
        <v>57</v>
      </c>
    </row>
    <row r="57" spans="1:3">
      <c r="A57" s="2" t="s">
        <v>156</v>
      </c>
      <c r="B57" s="3" t="s">
        <v>158</v>
      </c>
      <c r="C57" s="67" t="s">
        <v>150</v>
      </c>
    </row>
    <row r="58" spans="1:3">
      <c r="A58" s="2" t="s">
        <v>49</v>
      </c>
      <c r="B58" s="3" t="s">
        <v>160</v>
      </c>
    </row>
    <row r="59" spans="1:3">
      <c r="A59" s="2" t="s">
        <v>51</v>
      </c>
      <c r="B59" s="3" t="s">
        <v>161</v>
      </c>
    </row>
    <row r="60" spans="1:3">
      <c r="A60" s="2" t="s">
        <v>52</v>
      </c>
      <c r="B60" s="3" t="s">
        <v>162</v>
      </c>
    </row>
    <row r="61" spans="1:3">
      <c r="A61" s="81" t="s">
        <v>54</v>
      </c>
      <c r="B61" s="82" t="s">
        <v>163</v>
      </c>
    </row>
    <row r="62" spans="1:3">
      <c r="A62" s="2" t="s">
        <v>56</v>
      </c>
    </row>
    <row r="63" spans="1:3">
      <c r="A63" s="2" t="s">
        <v>49</v>
      </c>
      <c r="B63" s="3" t="s">
        <v>52</v>
      </c>
      <c r="C63" s="67" t="s">
        <v>57</v>
      </c>
    </row>
    <row r="64" spans="1:3">
      <c r="A64" s="2" t="s">
        <v>160</v>
      </c>
      <c r="B64" s="3" t="s">
        <v>162</v>
      </c>
      <c r="C64" s="67" t="s">
        <v>150</v>
      </c>
    </row>
    <row r="66" spans="1:3">
      <c r="A66" s="2" t="s">
        <v>70</v>
      </c>
    </row>
    <row r="67" spans="1:3">
      <c r="A67" s="2" t="s">
        <v>71</v>
      </c>
      <c r="B67" s="3" t="s">
        <v>164</v>
      </c>
    </row>
    <row r="68" spans="1:3">
      <c r="A68" s="2" t="s">
        <v>73</v>
      </c>
      <c r="B68" s="3" t="s">
        <v>74</v>
      </c>
    </row>
    <row r="69" spans="1:3">
      <c r="A69" s="2" t="s">
        <v>75</v>
      </c>
      <c r="B69" s="3" t="s">
        <v>165</v>
      </c>
    </row>
    <row r="70" spans="1:3">
      <c r="A70" s="2" t="s">
        <v>73</v>
      </c>
      <c r="B70" s="3" t="s">
        <v>74</v>
      </c>
    </row>
    <row r="71" spans="1:3">
      <c r="A71" s="2" t="s">
        <v>77</v>
      </c>
      <c r="B71" s="3" t="s">
        <v>166</v>
      </c>
    </row>
    <row r="72" spans="1:3">
      <c r="A72" s="2" t="s">
        <v>73</v>
      </c>
      <c r="B72" s="3" t="s">
        <v>74</v>
      </c>
    </row>
    <row r="73" spans="1:3">
      <c r="A73" s="2" t="s">
        <v>79</v>
      </c>
      <c r="B73" s="3" t="s">
        <v>167</v>
      </c>
    </row>
    <row r="74" spans="1:3">
      <c r="A74" s="2" t="s">
        <v>73</v>
      </c>
      <c r="B74" s="3" t="s">
        <v>74</v>
      </c>
    </row>
    <row r="75" spans="1:3">
      <c r="A75" s="2" t="s">
        <v>81</v>
      </c>
      <c r="B75" s="3" t="s">
        <v>82</v>
      </c>
    </row>
    <row r="76" spans="1:3">
      <c r="A76" s="2" t="s">
        <v>83</v>
      </c>
      <c r="B76" s="3" t="s">
        <v>168</v>
      </c>
    </row>
    <row r="77" spans="1:3">
      <c r="A77" s="2" t="s">
        <v>73</v>
      </c>
      <c r="B77" s="3" t="s">
        <v>74</v>
      </c>
    </row>
    <row r="79" spans="1:3">
      <c r="A79" s="2" t="s">
        <v>85</v>
      </c>
    </row>
    <row r="80" spans="1:3">
      <c r="A80" s="2" t="s">
        <v>86</v>
      </c>
      <c r="B80" s="3" t="s">
        <v>87</v>
      </c>
      <c r="C80" s="67" t="s">
        <v>169</v>
      </c>
    </row>
    <row r="81" spans="1:3">
      <c r="A81" s="2" t="s">
        <v>89</v>
      </c>
      <c r="B81" s="3" t="s">
        <v>21</v>
      </c>
    </row>
    <row r="82" spans="1:3">
      <c r="A82" s="2" t="s">
        <v>90</v>
      </c>
      <c r="B82" s="3">
        <v>6</v>
      </c>
    </row>
    <row r="83" spans="1:3">
      <c r="A83" s="2" t="s">
        <v>91</v>
      </c>
      <c r="B83" s="3" t="s">
        <v>87</v>
      </c>
      <c r="C83" s="67" t="s">
        <v>170</v>
      </c>
    </row>
    <row r="84" spans="1:3">
      <c r="A84" s="2" t="s">
        <v>89</v>
      </c>
      <c r="B84" s="3" t="s">
        <v>74</v>
      </c>
    </row>
    <row r="85" spans="1:3">
      <c r="A85" s="2" t="s">
        <v>93</v>
      </c>
    </row>
    <row r="86" spans="1:3">
      <c r="A86" s="2" t="s">
        <v>94</v>
      </c>
    </row>
    <row r="87" spans="1:3">
      <c r="A87" s="2" t="s">
        <v>95</v>
      </c>
    </row>
    <row r="88" spans="1:3">
      <c r="A88" s="2" t="s">
        <v>90</v>
      </c>
    </row>
    <row r="89" spans="1:3">
      <c r="A89" s="2" t="s">
        <v>96</v>
      </c>
      <c r="B89" s="3" t="s">
        <v>21</v>
      </c>
    </row>
    <row r="90" spans="1:3">
      <c r="A90" s="2" t="s">
        <v>97</v>
      </c>
      <c r="B90" s="3" t="s">
        <v>21</v>
      </c>
    </row>
    <row r="91" spans="1:3">
      <c r="A91" s="2" t="s">
        <v>98</v>
      </c>
      <c r="B91" s="3" t="s">
        <v>21</v>
      </c>
    </row>
    <row r="92" spans="1:3">
      <c r="A92" s="2" t="s">
        <v>99</v>
      </c>
      <c r="B92" s="3" t="s">
        <v>21</v>
      </c>
    </row>
    <row r="93" spans="1:3">
      <c r="A93" s="2" t="s">
        <v>100</v>
      </c>
      <c r="B93" s="3" t="s">
        <v>171</v>
      </c>
    </row>
    <row r="94" spans="1:3">
      <c r="A94" s="2" t="s">
        <v>102</v>
      </c>
      <c r="B94" s="3" t="s">
        <v>103</v>
      </c>
    </row>
    <row r="95" spans="1:3">
      <c r="A95" s="2" t="s">
        <v>104</v>
      </c>
      <c r="B95" s="3" t="s">
        <v>105</v>
      </c>
    </row>
    <row r="96" spans="1:3">
      <c r="A96" s="2" t="s">
        <v>106</v>
      </c>
      <c r="B96" s="3" t="s">
        <v>107</v>
      </c>
    </row>
    <row r="97" spans="1:3">
      <c r="A97" s="2" t="s">
        <v>108</v>
      </c>
      <c r="B97" s="3" t="s">
        <v>107</v>
      </c>
    </row>
    <row r="98" spans="1:3">
      <c r="A98" s="92" t="s">
        <v>109</v>
      </c>
      <c r="B98" s="93" t="s">
        <v>172</v>
      </c>
    </row>
    <row r="100" spans="1:3">
      <c r="A100" s="2" t="s">
        <v>111</v>
      </c>
    </row>
    <row r="101" spans="1:3">
      <c r="A101" s="2" t="s">
        <v>112</v>
      </c>
      <c r="B101" s="3" t="s">
        <v>113</v>
      </c>
      <c r="C101" s="67" t="s">
        <v>114</v>
      </c>
    </row>
    <row r="102" spans="1:3">
      <c r="A102" s="2" t="s">
        <v>115</v>
      </c>
      <c r="B102" s="3" t="s">
        <v>173</v>
      </c>
      <c r="C102" s="67" t="s">
        <v>174</v>
      </c>
    </row>
    <row r="103" spans="1:3">
      <c r="A103" s="2" t="s">
        <v>118</v>
      </c>
      <c r="B103" s="3" t="s">
        <v>175</v>
      </c>
      <c r="C103" s="67" t="s">
        <v>176</v>
      </c>
    </row>
    <row r="104" spans="1:3">
      <c r="A104" s="2" t="s">
        <v>121</v>
      </c>
      <c r="B104" s="3" t="s">
        <v>177</v>
      </c>
      <c r="C104" s="67" t="s">
        <v>178</v>
      </c>
    </row>
    <row r="105" spans="1:3">
      <c r="A105" s="2" t="s">
        <v>123</v>
      </c>
      <c r="B105" s="3" t="s">
        <v>179</v>
      </c>
      <c r="C105" s="67" t="s">
        <v>180</v>
      </c>
    </row>
    <row r="106" spans="1:3">
      <c r="A106" s="2" t="s">
        <v>126</v>
      </c>
      <c r="B106" s="3" t="s">
        <v>181</v>
      </c>
      <c r="C106" s="67" t="s">
        <v>182</v>
      </c>
    </row>
    <row r="108" spans="1:3">
      <c r="A108" s="2" t="s">
        <v>129</v>
      </c>
    </row>
    <row r="109" spans="1:3" ht="30">
      <c r="A109" s="2" t="s">
        <v>130</v>
      </c>
      <c r="B109" s="3" t="s">
        <v>131</v>
      </c>
    </row>
    <row r="110" spans="1:3">
      <c r="A110" s="2" t="s">
        <v>132</v>
      </c>
      <c r="B110" s="3">
        <v>0.5</v>
      </c>
    </row>
    <row r="111" spans="1:3">
      <c r="A111" s="2" t="s">
        <v>133</v>
      </c>
      <c r="B111" s="3" t="s">
        <v>74</v>
      </c>
    </row>
    <row r="112" spans="1:3">
      <c r="A112" s="2" t="s">
        <v>134</v>
      </c>
      <c r="B112" s="3">
        <v>1</v>
      </c>
    </row>
    <row r="114" spans="1:3">
      <c r="A114" s="84" t="s">
        <v>135</v>
      </c>
      <c r="B114" s="85" t="s">
        <v>183</v>
      </c>
    </row>
    <row r="115" spans="1:3" ht="30">
      <c r="A115" s="2" t="s">
        <v>137</v>
      </c>
      <c r="B115" s="3" t="s">
        <v>74</v>
      </c>
    </row>
    <row r="117" spans="1:3">
      <c r="A117" s="53" t="s">
        <v>220</v>
      </c>
      <c r="B117" s="53"/>
      <c r="C117" s="53"/>
    </row>
    <row r="118" spans="1:3">
      <c r="A118" s="53"/>
      <c r="B118" s="53"/>
      <c r="C118" s="53"/>
    </row>
    <row r="119" spans="1:3">
      <c r="A119" s="53"/>
      <c r="B119" s="53"/>
      <c r="C119" s="53"/>
    </row>
  </sheetData>
  <mergeCells count="4">
    <mergeCell ref="A20:C20"/>
    <mergeCell ref="A21:C21"/>
    <mergeCell ref="B25:C25"/>
    <mergeCell ref="A117:C119"/>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showGridLines="0" tabSelected="1" workbookViewId="0">
      <selection activeCell="A5" sqref="A5"/>
    </sheetView>
  </sheetViews>
  <sheetFormatPr baseColWidth="10" defaultRowHeight="15" x14ac:dyDescent="0"/>
  <cols>
    <col min="2" max="2" width="25.5" customWidth="1"/>
    <col min="3" max="3" width="11.33203125" bestFit="1" customWidth="1"/>
    <col min="4" max="4" width="12" customWidth="1"/>
    <col min="6" max="6" width="13.6640625" customWidth="1"/>
  </cols>
  <sheetData>
    <row r="2" spans="2:6" ht="15" customHeight="1">
      <c r="B2" s="100" t="s">
        <v>226</v>
      </c>
      <c r="C2" s="100"/>
      <c r="D2" s="100"/>
      <c r="E2" s="100"/>
      <c r="F2" s="100"/>
    </row>
    <row r="3" spans="2:6" ht="24" customHeight="1">
      <c r="B3" s="101" t="s">
        <v>233</v>
      </c>
      <c r="C3" s="101"/>
      <c r="D3" s="101"/>
      <c r="E3" s="101"/>
      <c r="F3" s="101"/>
    </row>
    <row r="4" spans="2:6">
      <c r="C4" s="110" t="s">
        <v>223</v>
      </c>
      <c r="D4" s="110"/>
      <c r="E4" s="110" t="s">
        <v>224</v>
      </c>
      <c r="F4" s="110"/>
    </row>
    <row r="5" spans="2:6" ht="32" customHeight="1">
      <c r="B5" t="s">
        <v>225</v>
      </c>
      <c r="C5" s="61" t="s">
        <v>227</v>
      </c>
      <c r="D5" s="61"/>
      <c r="E5" s="63" t="s">
        <v>228</v>
      </c>
      <c r="F5" s="63"/>
    </row>
    <row r="6" spans="2:6">
      <c r="C6" s="61"/>
      <c r="D6" s="61"/>
      <c r="E6" s="61"/>
      <c r="F6" s="61"/>
    </row>
    <row r="7" spans="2:6" ht="30">
      <c r="B7" s="2" t="s">
        <v>229</v>
      </c>
      <c r="C7" s="103">
        <v>0</v>
      </c>
      <c r="D7" s="9" t="s">
        <v>231</v>
      </c>
      <c r="E7" s="104">
        <v>3414.4961509999998</v>
      </c>
      <c r="F7" t="s">
        <v>231</v>
      </c>
    </row>
    <row r="8" spans="2:6" ht="30">
      <c r="B8" s="2" t="s">
        <v>230</v>
      </c>
      <c r="C8" s="104">
        <f>1974.44702 + 3364.3946333</f>
        <v>5338.8416533</v>
      </c>
      <c r="D8" t="s">
        <v>231</v>
      </c>
      <c r="E8" s="104">
        <v>774.89951299999996</v>
      </c>
      <c r="F8" t="s">
        <v>231</v>
      </c>
    </row>
    <row r="9" spans="2:6">
      <c r="C9" s="105"/>
      <c r="D9" s="102"/>
      <c r="E9" s="105"/>
      <c r="F9" s="102"/>
    </row>
    <row r="10" spans="2:6" ht="16" thickBot="1">
      <c r="B10" s="106" t="s">
        <v>232</v>
      </c>
      <c r="C10" s="107">
        <v>98341.8</v>
      </c>
      <c r="D10" s="108" t="s">
        <v>231</v>
      </c>
      <c r="E10" s="109">
        <v>19411.7</v>
      </c>
      <c r="F10" s="108" t="s">
        <v>231</v>
      </c>
    </row>
    <row r="11" spans="2:6" ht="16" thickTop="1">
      <c r="B11" s="111"/>
      <c r="C11" s="112"/>
      <c r="D11" s="113"/>
      <c r="E11" s="114"/>
      <c r="F11" s="113"/>
    </row>
    <row r="12" spans="2:6">
      <c r="B12" s="115" t="s">
        <v>234</v>
      </c>
      <c r="C12" s="115"/>
      <c r="D12" s="115"/>
      <c r="E12" s="115"/>
      <c r="F12" s="115"/>
    </row>
    <row r="13" spans="2:6">
      <c r="B13" s="115"/>
      <c r="C13" s="115"/>
      <c r="D13" s="115"/>
      <c r="E13" s="115"/>
      <c r="F13" s="115"/>
    </row>
    <row r="14" spans="2:6">
      <c r="B14" s="115"/>
      <c r="C14" s="115"/>
      <c r="D14" s="115"/>
      <c r="E14" s="115"/>
      <c r="F14" s="115"/>
    </row>
    <row r="15" spans="2:6" ht="15" customHeight="1">
      <c r="B15" s="53" t="s">
        <v>220</v>
      </c>
      <c r="C15" s="53"/>
      <c r="D15" s="53"/>
      <c r="E15" s="53"/>
      <c r="F15" s="53"/>
    </row>
    <row r="16" spans="2:6">
      <c r="B16" s="53"/>
      <c r="C16" s="53"/>
      <c r="D16" s="53"/>
      <c r="E16" s="53"/>
      <c r="F16" s="53"/>
    </row>
    <row r="17" spans="2:6">
      <c r="B17" s="53"/>
      <c r="C17" s="53"/>
      <c r="D17" s="53"/>
      <c r="E17" s="53"/>
      <c r="F17" s="53"/>
    </row>
  </sheetData>
  <mergeCells count="9">
    <mergeCell ref="C5:D5"/>
    <mergeCell ref="E5:F5"/>
    <mergeCell ref="C6:F6"/>
    <mergeCell ref="B12:F14"/>
    <mergeCell ref="B15:F17"/>
    <mergeCell ref="C4:D4"/>
    <mergeCell ref="E4:F4"/>
    <mergeCell ref="B2:F2"/>
    <mergeCell ref="B3:F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Total Facility Emissions</vt:lpstr>
      <vt:lpstr>Brickyard Methane</vt:lpstr>
      <vt:lpstr>Clinton Methane</vt:lpstr>
      <vt:lpstr>Sheet3</vt:lpstr>
    </vt:vector>
  </TitlesOfParts>
  <Company>University of Illinois at Urbana-Champaign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Hodgin Jones</dc:creator>
  <cp:lastModifiedBy>Karin Hodgin Jones</cp:lastModifiedBy>
  <dcterms:created xsi:type="dcterms:W3CDTF">2015-11-03T00:55:34Z</dcterms:created>
  <dcterms:modified xsi:type="dcterms:W3CDTF">2015-11-03T15:03:32Z</dcterms:modified>
</cp:coreProperties>
</file>