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740"/>
  </bookViews>
  <sheets>
    <sheet name="ACUPCC Ag Emissions" sheetId="4" r:id="rId1"/>
    <sheet name="ACCUP inputs" sheetId="1" r:id="rId2"/>
  </sheets>
  <externalReferences>
    <externalReference r:id="rId3"/>
    <externalReference r:id="rId4"/>
  </externalReferences>
  <definedNames>
    <definedName name="Chemicals">[1]EF_GWP!$B$7:$B$78</definedName>
    <definedName name="Other_Animal">[1]EF_Animals!$AE$7</definedName>
    <definedName name="Other_Offset">[1]EF_Offset!$F$7</definedName>
    <definedName name="Other_Transportation">[2]EF_Transportation!$AB$7</definedName>
    <definedName name="PaperTypes">[1]EF_Paper!$AC$9:$AC$21</definedName>
  </definedNames>
  <calcPr calcId="145621"/>
</workbook>
</file>

<file path=xl/calcChain.xml><?xml version="1.0" encoding="utf-8"?>
<calcChain xmlns="http://schemas.openxmlformats.org/spreadsheetml/2006/main">
  <c r="Y7" i="1" l="1"/>
  <c r="T7" i="1"/>
  <c r="E13" i="4" l="1"/>
  <c r="E11" i="4" l="1"/>
  <c r="E8" i="4" l="1"/>
  <c r="E10" i="4"/>
  <c r="E9" i="4"/>
  <c r="E12" i="4"/>
</calcChain>
</file>

<file path=xl/comments1.xml><?xml version="1.0" encoding="utf-8"?>
<comments xmlns="http://schemas.openxmlformats.org/spreadsheetml/2006/main">
  <authors>
    <author>Nancy</author>
    <author>John and Janet Hough</author>
  </authors>
  <commentList>
    <comment ref="D7" authorId="0">
      <text>
        <r>
          <rPr>
            <sz val="8"/>
            <color indexed="81"/>
            <rFont val="Tahoma"/>
            <family val="2"/>
          </rPr>
          <t>Version 6.0 does not include summer school students in any calculation, so you may omit this data if you so choose.  We have included this column because the methodology for calculating emissions from commuting is evolving rapidly and it may be deemed necessary to include these students at some point in the future.  Therefore, if it is reasonably easy to collect summer school student data while you are gathering other institutional data, then it would be a good idea to go ahead and do so.</t>
        </r>
      </text>
    </comment>
    <comment ref="J7" authorId="1">
      <text>
        <r>
          <rPr>
            <sz val="8"/>
            <color indexed="81"/>
            <rFont val="Tahoma"/>
            <family val="2"/>
          </rPr>
          <t>Synthetic fertilizers are labeled with their chemical makeup using three numbers to represent the percentages of nitrogen (N), phosphorus (P), and potassium (K).  So 15-10-10 fertilizer is 15% nitrogen.</t>
        </r>
      </text>
    </comment>
    <comment ref="L7" authorId="1">
      <text>
        <r>
          <rPr>
            <sz val="8"/>
            <color indexed="81"/>
            <rFont val="Tahoma"/>
            <family val="2"/>
          </rPr>
          <t>Organic fertilizers may be labeled with their chemical makeup, including their nitrogen (N) content.  If you do not have a more accurate N-content, use 1% for manure and 4.1% for other organic fertilizers (Source 20).</t>
        </r>
      </text>
    </comment>
    <comment ref="T7" authorId="1">
      <text>
        <r>
          <rPr>
            <sz val="8"/>
            <color indexed="81"/>
            <rFont val="Tahoma"/>
            <family val="2"/>
          </rPr>
          <t>To add another animal, click here to go to the EF_Animals sheet and enter its name and emissions factors.</t>
        </r>
      </text>
    </comment>
    <comment ref="Y7" authorId="1">
      <text>
        <r>
          <rPr>
            <sz val="8"/>
            <color indexed="81"/>
            <rFont val="Tahoma"/>
            <family val="2"/>
          </rPr>
          <t>To enter another type of offsets, click the link in this cell to go to the EF_Offset page and enter a name for these offsets and an emissions factor.</t>
        </r>
      </text>
    </comment>
  </commentList>
</comments>
</file>

<file path=xl/sharedStrings.xml><?xml version="1.0" encoding="utf-8"?>
<sst xmlns="http://schemas.openxmlformats.org/spreadsheetml/2006/main" count="65" uniqueCount="43">
  <si>
    <t>#</t>
  </si>
  <si>
    <t>Fiscal Year</t>
  </si>
  <si>
    <t>Population</t>
  </si>
  <si>
    <t>Physical Size</t>
  </si>
  <si>
    <t>Full Time Students</t>
  </si>
  <si>
    <t>Part-Time Students</t>
  </si>
  <si>
    <t>Summer School Students</t>
  </si>
  <si>
    <t>Faculty</t>
  </si>
  <si>
    <t>Staff</t>
  </si>
  <si>
    <t>Total Building Space</t>
  </si>
  <si>
    <t>Total Research Building Space</t>
  </si>
  <si>
    <t>Square feet</t>
  </si>
  <si>
    <t>ACUPCC Emissions</t>
  </si>
  <si>
    <t>% change from FY08</t>
  </si>
  <si>
    <t>MT eCO2</t>
  </si>
  <si>
    <t>n/a</t>
  </si>
  <si>
    <t>Agriculture Sources</t>
  </si>
  <si>
    <t>Fertilizer Application</t>
  </si>
  <si>
    <t>Animal Husbandry</t>
  </si>
  <si>
    <t>Synthetic</t>
  </si>
  <si>
    <t>% Nitrogen</t>
  </si>
  <si>
    <t>Organic</t>
  </si>
  <si>
    <t>Dairy Cows</t>
  </si>
  <si>
    <t>Beef Cows</t>
  </si>
  <si>
    <t>Swine</t>
  </si>
  <si>
    <t>Goats</t>
  </si>
  <si>
    <t>Sheep</t>
  </si>
  <si>
    <t>Horses</t>
  </si>
  <si>
    <t>Poultry</t>
  </si>
  <si>
    <t>Pounds</t>
  </si>
  <si>
    <t>%</t>
  </si>
  <si>
    <t>Ag Emissions</t>
  </si>
  <si>
    <t>Offsets with Additionality</t>
  </si>
  <si>
    <t>On-campus Composting</t>
  </si>
  <si>
    <t>Forest Preservation</t>
  </si>
  <si>
    <t>Retail Offsets (High End)</t>
  </si>
  <si>
    <t>Retail Offsets (Low End)</t>
  </si>
  <si>
    <t xml:space="preserve">Short Tons Compost </t>
  </si>
  <si>
    <r>
      <t>MT eCO</t>
    </r>
    <r>
      <rPr>
        <vertAlign val="subscript"/>
        <sz val="8"/>
        <rFont val="Times New Roman"/>
        <family val="1"/>
      </rPr>
      <t>2</t>
    </r>
  </si>
  <si>
    <t>-- Sequestration -</t>
  </si>
  <si>
    <t>Due to composting</t>
  </si>
  <si>
    <t>Due to forests</t>
  </si>
  <si>
    <t>Sequestration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</si>
</sst>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3">
    <font>
      <sz val="11"/>
      <color theme="1"/>
      <name val="Calibri"/>
      <family val="2"/>
      <scheme val="minor"/>
    </font>
    <font>
      <sz val="11"/>
      <color theme="1"/>
      <name val="Calibri"/>
      <family val="2"/>
      <scheme val="minor"/>
    </font>
    <font>
      <sz val="9"/>
      <name val="Geneva"/>
    </font>
    <font>
      <sz val="8"/>
      <color indexed="81"/>
      <name val="Tahoma"/>
      <family val="2"/>
    </font>
    <font>
      <b/>
      <sz val="11"/>
      <color theme="1"/>
      <name val="Calibri"/>
      <family val="2"/>
      <scheme val="minor"/>
    </font>
    <font>
      <sz val="8"/>
      <name val="Helv"/>
    </font>
    <font>
      <sz val="10"/>
      <color theme="1"/>
      <name val="Calibri"/>
      <family val="2"/>
      <scheme val="minor"/>
    </font>
    <font>
      <b/>
      <sz val="10"/>
      <name val="Calibri"/>
      <family val="2"/>
      <scheme val="minor"/>
    </font>
    <font>
      <sz val="10"/>
      <name val="Calibri"/>
      <family val="2"/>
      <scheme val="minor"/>
    </font>
    <font>
      <b/>
      <sz val="8"/>
      <name val="Times New Roman"/>
      <family val="1"/>
    </font>
    <font>
      <sz val="8"/>
      <name val="Times New Roman"/>
      <family val="1"/>
    </font>
    <font>
      <u/>
      <sz val="8"/>
      <color indexed="12"/>
      <name val="Times New Roman"/>
      <family val="1"/>
    </font>
    <font>
      <vertAlign val="subscript"/>
      <sz val="8"/>
      <name val="Times New Roman"/>
      <family val="1"/>
    </font>
  </fonts>
  <fills count="7">
    <fill>
      <patternFill patternType="none"/>
    </fill>
    <fill>
      <patternFill patternType="gray125"/>
    </fill>
    <fill>
      <patternFill patternType="solid">
        <fgColor indexed="26"/>
        <bgColor indexed="9"/>
      </patternFill>
    </fill>
    <fill>
      <patternFill patternType="solid">
        <fgColor indexed="26"/>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indexed="51"/>
        <bgColor indexed="64"/>
      </patternFill>
    </fill>
  </fills>
  <borders count="64">
    <border>
      <left/>
      <right/>
      <top/>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double">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22"/>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style="medium">
        <color indexed="64"/>
      </left>
      <right style="medium">
        <color indexed="23"/>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23"/>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23"/>
      </right>
      <top/>
      <bottom style="thin">
        <color indexed="23"/>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64"/>
      </left>
      <right style="medium">
        <color indexed="64"/>
      </right>
      <top/>
      <bottom style="thin">
        <color indexed="64"/>
      </bottom>
      <diagonal/>
    </border>
    <border>
      <left style="thin">
        <color indexed="23"/>
      </left>
      <right/>
      <top style="medium">
        <color indexed="64"/>
      </top>
      <bottom style="thin">
        <color indexed="23"/>
      </bottom>
      <diagonal/>
    </border>
    <border>
      <left/>
      <right/>
      <top style="medium">
        <color indexed="64"/>
      </top>
      <bottom style="thin">
        <color indexed="23"/>
      </bottom>
      <diagonal/>
    </border>
    <border>
      <left/>
      <right style="thin">
        <color indexed="23"/>
      </right>
      <top style="medium">
        <color indexed="64"/>
      </top>
      <bottom style="thin">
        <color indexed="23"/>
      </bottom>
      <diagonal/>
    </border>
    <border>
      <left style="medium">
        <color indexed="64"/>
      </left>
      <right style="medium">
        <color indexed="23"/>
      </right>
      <top/>
      <bottom style="medium">
        <color indexed="64"/>
      </bottom>
      <diagonal/>
    </border>
    <border>
      <left style="thin">
        <color indexed="23"/>
      </left>
      <right style="thin">
        <color indexed="23"/>
      </right>
      <top style="double">
        <color indexed="23"/>
      </top>
      <bottom style="medium">
        <color indexed="64"/>
      </bottom>
      <diagonal/>
    </border>
    <border>
      <left style="thin">
        <color indexed="23"/>
      </left>
      <right/>
      <top style="double">
        <color indexed="23"/>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style="medium">
        <color indexed="23"/>
      </left>
      <right style="thin">
        <color indexed="23"/>
      </right>
      <top style="thin">
        <color indexed="23"/>
      </top>
      <bottom style="double">
        <color indexed="23"/>
      </bottom>
      <diagonal/>
    </border>
    <border>
      <left/>
      <right style="thick">
        <color indexed="23"/>
      </right>
      <top style="medium">
        <color indexed="23"/>
      </top>
      <bottom style="medium">
        <color indexed="23"/>
      </bottom>
      <diagonal/>
    </border>
    <border>
      <left style="thin">
        <color indexed="23"/>
      </left>
      <right style="thick">
        <color indexed="23"/>
      </right>
      <top style="thin">
        <color indexed="23"/>
      </top>
      <bottom style="double">
        <color indexed="23"/>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23"/>
      </left>
      <right style="thin">
        <color indexed="23"/>
      </right>
      <top style="double">
        <color indexed="23"/>
      </top>
      <bottom/>
      <diagonal/>
    </border>
    <border>
      <left style="thin">
        <color indexed="23"/>
      </left>
      <right style="thin">
        <color indexed="23"/>
      </right>
      <top style="double">
        <color indexed="23"/>
      </top>
      <bottom/>
      <diagonal/>
    </border>
    <border>
      <left style="thin">
        <color indexed="23"/>
      </left>
      <right style="thick">
        <color indexed="23"/>
      </right>
      <top style="double">
        <color indexed="23"/>
      </top>
      <bottom/>
      <diagonal/>
    </border>
    <border>
      <left/>
      <right style="thin">
        <color indexed="23"/>
      </right>
      <top style="medium">
        <color indexed="23"/>
      </top>
      <bottom style="thin">
        <color indexed="23"/>
      </bottom>
      <diagonal/>
    </border>
    <border>
      <left style="thin">
        <color indexed="23"/>
      </left>
      <right/>
      <top style="medium">
        <color indexed="23"/>
      </top>
      <bottom style="thin">
        <color indexed="23"/>
      </bottom>
      <diagonal/>
    </border>
    <border>
      <left/>
      <right style="thick">
        <color indexed="23"/>
      </right>
      <top style="medium">
        <color indexed="23"/>
      </top>
      <bottom style="thin">
        <color indexed="23"/>
      </bottom>
      <diagonal/>
    </border>
    <border>
      <left style="thin">
        <color indexed="23"/>
      </left>
      <right/>
      <top style="double">
        <color indexed="23"/>
      </top>
      <bottom/>
      <diagonal/>
    </border>
    <border>
      <left style="thick">
        <color indexed="23"/>
      </left>
      <right/>
      <top style="medium">
        <color indexed="23"/>
      </top>
      <bottom style="thin">
        <color indexed="23"/>
      </bottom>
      <diagonal/>
    </border>
    <border>
      <left/>
      <right style="mediumDashed">
        <color indexed="23"/>
      </right>
      <top style="medium">
        <color indexed="23"/>
      </top>
      <bottom style="thin">
        <color indexed="23"/>
      </bottom>
      <diagonal/>
    </border>
    <border>
      <left style="thick">
        <color indexed="23"/>
      </left>
      <right style="thin">
        <color indexed="23"/>
      </right>
      <top style="thin">
        <color indexed="23"/>
      </top>
      <bottom style="double">
        <color indexed="23"/>
      </bottom>
      <diagonal/>
    </border>
    <border>
      <left/>
      <right/>
      <top style="medium">
        <color indexed="23"/>
      </top>
      <bottom/>
      <diagonal/>
    </border>
    <border>
      <left/>
      <right style="thick">
        <color indexed="23"/>
      </right>
      <top style="medium">
        <color indexed="23"/>
      </top>
      <bottom/>
      <diagonal/>
    </border>
    <border>
      <left style="thick">
        <color indexed="23"/>
      </left>
      <right style="thin">
        <color indexed="23"/>
      </right>
      <top style="double">
        <color indexed="23"/>
      </top>
      <bottom/>
      <diagonal/>
    </border>
    <border>
      <left style="thick">
        <color indexed="23"/>
      </left>
      <right/>
      <top/>
      <bottom style="medium">
        <color indexed="23"/>
      </bottom>
      <diagonal/>
    </border>
    <border>
      <left/>
      <right/>
      <top/>
      <bottom style="medium">
        <color indexed="2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3" fontId="5" fillId="0" borderId="8">
      <alignment horizontal="right"/>
    </xf>
    <xf numFmtId="0" fontId="11" fillId="0" borderId="0" applyNumberFormat="0" applyFill="0" applyBorder="0" applyAlignment="0" applyProtection="0"/>
  </cellStyleXfs>
  <cellXfs count="95">
    <xf numFmtId="0" fontId="0" fillId="0" borderId="0" xfId="0"/>
    <xf numFmtId="0" fontId="0" fillId="0" borderId="4" xfId="0" applyBorder="1"/>
    <xf numFmtId="0" fontId="0" fillId="0" borderId="4" xfId="0" applyBorder="1" applyAlignment="1">
      <alignment horizontal="center"/>
    </xf>
    <xf numFmtId="0" fontId="4" fillId="0" borderId="6" xfId="0" applyFont="1" applyFill="1" applyBorder="1" applyAlignment="1">
      <alignment horizontal="center"/>
    </xf>
    <xf numFmtId="164" fontId="4" fillId="4" borderId="4" xfId="1" applyNumberFormat="1" applyFont="1" applyFill="1" applyBorder="1" applyAlignment="1">
      <alignment horizontal="center"/>
    </xf>
    <xf numFmtId="164" fontId="0" fillId="0" borderId="4" xfId="1" applyNumberFormat="1" applyFont="1" applyBorder="1" applyAlignment="1">
      <alignment horizontal="center"/>
    </xf>
    <xf numFmtId="0" fontId="0" fillId="0" borderId="0" xfId="0" applyAlignment="1">
      <alignment horizontal="center"/>
    </xf>
    <xf numFmtId="164" fontId="0" fillId="0" borderId="0" xfId="1" applyNumberFormat="1" applyFont="1" applyAlignment="1">
      <alignment horizontal="center"/>
    </xf>
    <xf numFmtId="164" fontId="6" fillId="0" borderId="4" xfId="1" applyNumberFormat="1" applyFont="1" applyFill="1" applyBorder="1" applyProtection="1">
      <protection locked="0"/>
    </xf>
    <xf numFmtId="0" fontId="6" fillId="0" borderId="0" xfId="0" applyFont="1"/>
    <xf numFmtId="0" fontId="6" fillId="0" borderId="0" xfId="0" applyFont="1" applyAlignment="1">
      <alignment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164" fontId="8" fillId="0" borderId="2" xfId="1" applyNumberFormat="1" applyFont="1" applyFill="1" applyBorder="1" applyProtection="1">
      <protection locked="0"/>
    </xf>
    <xf numFmtId="164" fontId="8" fillId="0" borderId="3" xfId="1" applyNumberFormat="1" applyFont="1" applyFill="1" applyBorder="1" applyProtection="1">
      <protection locked="0"/>
    </xf>
    <xf numFmtId="164" fontId="8" fillId="0" borderId="9" xfId="1" applyNumberFormat="1" applyFont="1" applyFill="1" applyBorder="1" applyProtection="1">
      <protection locked="0"/>
    </xf>
    <xf numFmtId="164" fontId="8" fillId="0" borderId="10" xfId="1" applyNumberFormat="1" applyFont="1" applyFill="1" applyBorder="1" applyProtection="1">
      <protection locked="0"/>
    </xf>
    <xf numFmtId="164" fontId="8" fillId="0" borderId="4" xfId="1" applyNumberFormat="1" applyFont="1" applyFill="1" applyBorder="1" applyProtection="1">
      <protection locked="0"/>
    </xf>
    <xf numFmtId="0" fontId="7" fillId="2" borderId="11" xfId="2" applyFont="1" applyFill="1" applyBorder="1" applyAlignment="1">
      <alignment horizontal="center" vertical="center" wrapText="1"/>
    </xf>
    <xf numFmtId="0" fontId="7" fillId="2" borderId="16" xfId="2" applyFont="1" applyFill="1" applyBorder="1" applyAlignment="1">
      <alignment horizontal="center"/>
    </xf>
    <xf numFmtId="0" fontId="7" fillId="2" borderId="14" xfId="2" applyFont="1" applyFill="1" applyBorder="1" applyAlignment="1">
      <alignment horizontal="center"/>
    </xf>
    <xf numFmtId="0" fontId="7" fillId="2" borderId="18" xfId="2" applyFont="1" applyFill="1" applyBorder="1" applyAlignment="1">
      <alignment horizontal="center"/>
    </xf>
    <xf numFmtId="0" fontId="7" fillId="2" borderId="19" xfId="2" applyFont="1" applyFill="1" applyBorder="1" applyAlignment="1">
      <alignment horizontal="center"/>
    </xf>
    <xf numFmtId="164" fontId="6" fillId="0" borderId="20" xfId="1" applyNumberFormat="1" applyFont="1" applyFill="1" applyBorder="1"/>
    <xf numFmtId="164" fontId="8" fillId="0" borderId="23" xfId="1" applyNumberFormat="1" applyFont="1" applyFill="1" applyBorder="1" applyProtection="1">
      <protection locked="0"/>
    </xf>
    <xf numFmtId="164" fontId="8" fillId="0" borderId="24" xfId="1" applyNumberFormat="1" applyFont="1" applyFill="1" applyBorder="1" applyProtection="1">
      <protection locked="0"/>
    </xf>
    <xf numFmtId="0" fontId="6" fillId="3" borderId="29" xfId="2" applyFont="1" applyFill="1" applyBorder="1" applyAlignment="1">
      <alignment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4" fillId="0" borderId="32" xfId="0" applyFont="1" applyFill="1" applyBorder="1" applyAlignment="1">
      <alignment horizontal="center"/>
    </xf>
    <xf numFmtId="164" fontId="4" fillId="4" borderId="6" xfId="1" applyNumberFormat="1" applyFont="1" applyFill="1" applyBorder="1" applyAlignment="1">
      <alignment horizontal="center"/>
    </xf>
    <xf numFmtId="0" fontId="0" fillId="0" borderId="7" xfId="0" applyBorder="1" applyAlignment="1">
      <alignment horizontal="center"/>
    </xf>
    <xf numFmtId="0" fontId="0" fillId="0" borderId="7" xfId="0" applyBorder="1"/>
    <xf numFmtId="0" fontId="0" fillId="0" borderId="33" xfId="0" applyBorder="1" applyAlignment="1">
      <alignment horizontal="center"/>
    </xf>
    <xf numFmtId="0" fontId="0" fillId="0" borderId="12" xfId="0" applyBorder="1" applyAlignment="1">
      <alignment horizontal="center"/>
    </xf>
    <xf numFmtId="164" fontId="0" fillId="5" borderId="12" xfId="1" applyNumberFormat="1" applyFont="1" applyFill="1" applyBorder="1" applyAlignment="1">
      <alignment horizontal="center"/>
    </xf>
    <xf numFmtId="0" fontId="0" fillId="0" borderId="13" xfId="0" applyBorder="1" applyAlignment="1">
      <alignment horizontal="right"/>
    </xf>
    <xf numFmtId="0" fontId="0" fillId="0" borderId="18" xfId="0" applyBorder="1" applyAlignment="1">
      <alignment horizontal="center"/>
    </xf>
    <xf numFmtId="9" fontId="0" fillId="0" borderId="15" xfId="3" applyNumberFormat="1" applyFont="1" applyBorder="1"/>
    <xf numFmtId="0" fontId="0" fillId="0" borderId="19" xfId="0" applyBorder="1" applyAlignment="1">
      <alignment horizontal="center"/>
    </xf>
    <xf numFmtId="0" fontId="0" fillId="0" borderId="20" xfId="0" applyBorder="1" applyAlignment="1">
      <alignment horizontal="center"/>
    </xf>
    <xf numFmtId="164" fontId="0" fillId="0" borderId="20" xfId="1" applyNumberFormat="1" applyFont="1" applyBorder="1" applyAlignment="1">
      <alignment horizontal="center"/>
    </xf>
    <xf numFmtId="9" fontId="0" fillId="0" borderId="21" xfId="3" applyNumberFormat="1" applyFont="1" applyBorder="1"/>
    <xf numFmtId="0" fontId="0" fillId="0" borderId="36" xfId="0" applyBorder="1" applyAlignment="1">
      <alignment horizontal="center"/>
    </xf>
    <xf numFmtId="0" fontId="0" fillId="0" borderId="25" xfId="0" applyBorder="1"/>
    <xf numFmtId="0" fontId="0" fillId="0" borderId="15" xfId="0" applyBorder="1"/>
    <xf numFmtId="0" fontId="0" fillId="0" borderId="20" xfId="0" applyBorder="1"/>
    <xf numFmtId="0" fontId="0" fillId="0" borderId="21" xfId="0" applyBorder="1"/>
    <xf numFmtId="0" fontId="10" fillId="6" borderId="46"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6" fillId="0" borderId="4" xfId="0" applyFont="1" applyBorder="1"/>
    <xf numFmtId="0" fontId="10" fillId="6" borderId="4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1" fillId="6" borderId="5" xfId="5" applyFill="1" applyBorder="1" applyAlignment="1">
      <alignment horizontal="center" vertical="center" wrapText="1"/>
    </xf>
    <xf numFmtId="164" fontId="8" fillId="0" borderId="44" xfId="1" applyNumberFormat="1" applyFont="1" applyFill="1" applyBorder="1" applyProtection="1">
      <protection locked="0"/>
    </xf>
    <xf numFmtId="164" fontId="6" fillId="0" borderId="45" xfId="1" applyNumberFormat="1" applyFont="1" applyFill="1" applyBorder="1"/>
    <xf numFmtId="0" fontId="10" fillId="6" borderId="52" xfId="0" applyFont="1" applyFill="1" applyBorder="1" applyAlignment="1">
      <alignment horizontal="center" vertical="center" wrapText="1"/>
    </xf>
    <xf numFmtId="164" fontId="6" fillId="0" borderId="4" xfId="1" applyNumberFormat="1" applyFont="1" applyBorder="1"/>
    <xf numFmtId="0" fontId="10" fillId="3" borderId="5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5" xfId="5"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4" fillId="4" borderId="34" xfId="0" applyFont="1" applyFill="1" applyBorder="1" applyAlignment="1">
      <alignment horizontal="center"/>
    </xf>
    <xf numFmtId="0" fontId="4" fillId="4" borderId="35" xfId="0" applyFont="1" applyFill="1" applyBorder="1" applyAlignment="1">
      <alignment horizontal="center"/>
    </xf>
    <xf numFmtId="164" fontId="4" fillId="5" borderId="15" xfId="1" applyNumberFormat="1" applyFont="1" applyFill="1" applyBorder="1" applyAlignment="1">
      <alignment horizontal="center" wrapText="1"/>
    </xf>
    <xf numFmtId="164" fontId="4" fillId="5" borderId="17" xfId="1" applyNumberFormat="1" applyFont="1" applyFill="1" applyBorder="1" applyAlignment="1">
      <alignment horizontal="center" wrapText="1"/>
    </xf>
    <xf numFmtId="0" fontId="4" fillId="4" borderId="61" xfId="0" applyFont="1" applyFill="1" applyBorder="1" applyAlignment="1">
      <alignment horizontal="center"/>
    </xf>
    <xf numFmtId="0" fontId="4" fillId="4" borderId="62" xfId="0" applyFont="1" applyFill="1" applyBorder="1" applyAlignment="1">
      <alignment horizontal="center"/>
    </xf>
    <xf numFmtId="0" fontId="4" fillId="4" borderId="63" xfId="0" applyFont="1" applyFill="1" applyBorder="1" applyAlignment="1">
      <alignment horizontal="center"/>
    </xf>
    <xf numFmtId="0" fontId="9" fillId="6" borderId="37"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10" fillId="6" borderId="39"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49"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9" fillId="3" borderId="56" xfId="0" quotePrefix="1" applyFont="1" applyFill="1" applyBorder="1" applyAlignment="1">
      <alignment horizontal="center" vertical="center" wrapText="1"/>
    </xf>
    <xf numFmtId="0" fontId="0" fillId="0" borderId="57" xfId="0" applyBorder="1" applyAlignment="1">
      <alignment vertical="center"/>
    </xf>
    <xf numFmtId="0" fontId="6" fillId="0" borderId="59" xfId="0" applyFont="1" applyBorder="1" applyAlignment="1">
      <alignment horizontal="center"/>
    </xf>
    <xf numFmtId="0" fontId="6" fillId="0" borderId="60" xfId="0" applyFont="1" applyBorder="1" applyAlignment="1">
      <alignment horizontal="center"/>
    </xf>
    <xf numFmtId="0" fontId="7" fillId="3" borderId="11"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7" fillId="3" borderId="22" xfId="0" applyFont="1" applyFill="1" applyBorder="1" applyAlignment="1">
      <alignment horizontal="center" vertical="center" wrapText="1"/>
    </xf>
  </cellXfs>
  <cellStyles count="6">
    <cellStyle name="Comma" xfId="1" builtinId="3"/>
    <cellStyle name="Data" xfId="4"/>
    <cellStyle name="Hyperlink" xfId="5" builtinId="8"/>
    <cellStyle name="Normal" xfId="0" builtinId="0"/>
    <cellStyle name="Normal_Input summary"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johnst\Desktop\CACP%20Calculator_v7%200%20Illinoi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CAP/SWATeams/3.%20Transportation/Calculator_v6%209%202013%20Illino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Agreement"/>
      <sheetName val="Introduction"/>
      <sheetName val="Spreadsheet_Map"/>
      <sheetName val="Input"/>
      <sheetName val="Input_InflAdj"/>
      <sheetName val="CustFuelMix"/>
      <sheetName val="Input_Commuter"/>
      <sheetName val="S_CO2"/>
      <sheetName val="S_CH4"/>
      <sheetName val="S_N2O"/>
      <sheetName val="S_Energy"/>
      <sheetName val="S_CO2_Sum"/>
      <sheetName val="S_CH4_Sum"/>
      <sheetName val="S_N2O_Sum"/>
      <sheetName val="S_Energy_Sum"/>
      <sheetName val="S_eCO2_Sum"/>
      <sheetName val="S_Annual"/>
      <sheetName val="S_Demo"/>
      <sheetName val="ACUPCC_Reporting"/>
      <sheetName val="GraphControl"/>
      <sheetName val="Linear Projection"/>
      <sheetName val="Normalization"/>
      <sheetName val="Customized trends"/>
      <sheetName val="Detailed Projection"/>
      <sheetName val="Project_Input"/>
      <sheetName val="P_Cost_Ass"/>
      <sheetName val="Project_EF"/>
      <sheetName val="P_Emissions_Calc"/>
      <sheetName val="P_Source_Increases"/>
      <sheetName val="P_Source_Reductions"/>
      <sheetName val="P_Cash_Flow"/>
      <sheetName val="P_Sum"/>
      <sheetName val="P_Exec_Sum"/>
      <sheetName val="PG_EmissionsReductions"/>
      <sheetName val="PG_CapitalCost"/>
      <sheetName val="PG_AnnualCost"/>
      <sheetName val="PG_PaybackTime"/>
      <sheetName val="PG_IRR"/>
      <sheetName val="PG_NPV"/>
      <sheetName val="PG_CostPerReduction"/>
      <sheetName val="PG_eCO2_Wedges"/>
      <sheetName val="PG_vs_BAU"/>
      <sheetName val="EF_Map"/>
      <sheetName val="EF_CO2"/>
      <sheetName val="EF_CH4"/>
      <sheetName val="EF_N2O"/>
      <sheetName val="EF_Energy"/>
      <sheetName val="EF_eCO2"/>
      <sheetName val="EF_Stationary"/>
      <sheetName val="EF_Transportation"/>
      <sheetName val="EF_Agriculture"/>
      <sheetName val="EF_Animals"/>
      <sheetName val="EF_Refrigerants"/>
      <sheetName val="EF_Electric"/>
      <sheetName val="EF_ElectricMap"/>
      <sheetName val="EF_ElectricCO2"/>
      <sheetName val="EF_ElectricCH4N2O"/>
      <sheetName val="EF_ElectricEnergy"/>
      <sheetName val="EF_ElectricLoss"/>
      <sheetName val="CustFuelMixConversion"/>
      <sheetName val="EF_ElectricGenEff"/>
      <sheetName val="EF_Steam"/>
      <sheetName val="EF_Water"/>
      <sheetName val="EF_SolidWaste"/>
      <sheetName val="EF_Wastewater"/>
      <sheetName val="EF_Paper"/>
      <sheetName val="EF_Offset"/>
      <sheetName val="EF_GWP"/>
      <sheetName val="EF_HeatingValues"/>
      <sheetName val="EF_CarbonContent"/>
      <sheetName val="EF_CH4N2O"/>
      <sheetName val="EF_Constants"/>
      <sheetName val="S_Graph_Sum"/>
      <sheetName val="G_TotalEmissions"/>
      <sheetName val="G_ScopeEmissions"/>
      <sheetName val="G_TotalCO2"/>
      <sheetName val="G_TotalCH4"/>
      <sheetName val="G_TotalN2O"/>
      <sheetName val="G_TotalEnergy"/>
      <sheetName val="G_Offset"/>
      <sheetName val="G_Demo_Emissions"/>
      <sheetName val="G_Operating$"/>
      <sheetName val="G_Research$"/>
      <sheetName val="G_Energy$"/>
      <sheetName val="G_Student"/>
      <sheetName val="G_Community"/>
      <sheetName val="G_BuildingSpace"/>
      <sheetName val="G_ResearchSpace"/>
      <sheetName val="G_HDD"/>
      <sheetName val="G_CDD"/>
      <sheetName val="G_Demo_Energy"/>
      <sheetName val="G_R_Operating$"/>
      <sheetName val="G_R_Research$"/>
      <sheetName val="G_R_Energy$"/>
      <sheetName val="G_R_Student"/>
      <sheetName val="G_R_Community"/>
      <sheetName val="G_R_BuildingSpace"/>
      <sheetName val="G_R_ResearchSpace"/>
      <sheetName val="G_R_HDD"/>
      <sheetName val="G_R_CDD"/>
      <sheetName val="G_NRG$_All"/>
      <sheetName val="Reference"/>
      <sheetName val="Troubleshooting_Guide"/>
      <sheetName val="Glossary"/>
      <sheetName val="Info"/>
      <sheetName val="DegreeD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6">
          <cell r="AP6" t="str">
            <v>Other</v>
          </cell>
        </row>
      </sheetData>
      <sheetData sheetId="49" refreshError="1"/>
      <sheetData sheetId="50" refreshError="1"/>
      <sheetData sheetId="51">
        <row r="7">
          <cell r="AE7" t="str">
            <v>Other</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9">
          <cell r="AC9" t="str">
            <v>Uncoated Freesheet</v>
          </cell>
        </row>
        <row r="10">
          <cell r="AC10" t="str">
            <v>Coated Freesheet</v>
          </cell>
        </row>
        <row r="11">
          <cell r="AC11" t="str">
            <v>Uncoated Groundwood</v>
          </cell>
        </row>
        <row r="12">
          <cell r="AC12" t="str">
            <v>Coated Groundwood</v>
          </cell>
        </row>
        <row r="13">
          <cell r="AC13" t="str">
            <v>Supercalendered</v>
          </cell>
        </row>
        <row r="14">
          <cell r="AC14" t="str">
            <v>Corrugated: Unbleached</v>
          </cell>
        </row>
        <row r="15">
          <cell r="AC15" t="str">
            <v>Corrugated: Semibleached</v>
          </cell>
        </row>
        <row r="16">
          <cell r="AC16" t="str">
            <v>Corrugated: Bleached</v>
          </cell>
        </row>
        <row r="17">
          <cell r="AC17" t="str">
            <v>Paperboard: SBS</v>
          </cell>
        </row>
        <row r="18">
          <cell r="AC18" t="str">
            <v>Paperboard: CUK</v>
          </cell>
        </row>
        <row r="19">
          <cell r="AC19" t="str">
            <v>Paperboard: Uncoated Bleached Kraft</v>
          </cell>
        </row>
        <row r="20">
          <cell r="AC20" t="str">
            <v>Paperboard: Uncoated Unbleached Kraft</v>
          </cell>
        </row>
        <row r="21">
          <cell r="AC21" t="str">
            <v>Paperboard: Coated Recycled</v>
          </cell>
        </row>
      </sheetData>
      <sheetData sheetId="66">
        <row r="7">
          <cell r="F7" t="str">
            <v>Other</v>
          </cell>
        </row>
      </sheetData>
      <sheetData sheetId="67">
        <row r="7">
          <cell r="B7" t="str">
            <v>CO2</v>
          </cell>
        </row>
        <row r="8">
          <cell r="B8" t="str">
            <v>CH4</v>
          </cell>
        </row>
        <row r="9">
          <cell r="B9" t="str">
            <v>N2O</v>
          </cell>
        </row>
        <row r="10">
          <cell r="B10" t="str">
            <v>HFC-23</v>
          </cell>
        </row>
        <row r="11">
          <cell r="B11" t="str">
            <v>HFC-32</v>
          </cell>
        </row>
        <row r="12">
          <cell r="B12" t="str">
            <v>HFC-41</v>
          </cell>
        </row>
        <row r="13">
          <cell r="B13" t="str">
            <v>HFC-125</v>
          </cell>
        </row>
        <row r="14">
          <cell r="B14" t="str">
            <v>HFC-134</v>
          </cell>
        </row>
        <row r="15">
          <cell r="B15" t="str">
            <v>HFC-134a</v>
          </cell>
        </row>
        <row r="16">
          <cell r="B16" t="str">
            <v>HFC-143</v>
          </cell>
        </row>
        <row r="17">
          <cell r="B17" t="str">
            <v>HFC-143a</v>
          </cell>
        </row>
        <row r="18">
          <cell r="B18" t="str">
            <v>HFC-152</v>
          </cell>
        </row>
        <row r="19">
          <cell r="B19" t="str">
            <v>HFC-152a</v>
          </cell>
        </row>
        <row r="20">
          <cell r="B20" t="str">
            <v>HFC-161</v>
          </cell>
        </row>
        <row r="21">
          <cell r="B21" t="str">
            <v>HFC-227ea</v>
          </cell>
        </row>
        <row r="22">
          <cell r="B22" t="str">
            <v>HFC-236cb</v>
          </cell>
        </row>
        <row r="23">
          <cell r="B23" t="str">
            <v>HFC-236ea</v>
          </cell>
        </row>
        <row r="24">
          <cell r="B24" t="str">
            <v>HFC-236fa</v>
          </cell>
        </row>
        <row r="25">
          <cell r="B25" t="str">
            <v>HFC-245ca</v>
          </cell>
        </row>
        <row r="26">
          <cell r="B26" t="str">
            <v>HFC-245fa</v>
          </cell>
        </row>
        <row r="27">
          <cell r="B27" t="str">
            <v>HFC-365mfc</v>
          </cell>
        </row>
        <row r="28">
          <cell r="B28" t="str">
            <v>R-404a</v>
          </cell>
        </row>
        <row r="29">
          <cell r="B29" t="str">
            <v>HFC-4310mee</v>
          </cell>
        </row>
        <row r="30">
          <cell r="B30" t="str">
            <v>FIC-1311</v>
          </cell>
        </row>
        <row r="31">
          <cell r="B31" t="str">
            <v>SF6</v>
          </cell>
        </row>
        <row r="32">
          <cell r="B32" t="str">
            <v>CF4</v>
          </cell>
        </row>
        <row r="33">
          <cell r="B33" t="str">
            <v>C2F6</v>
          </cell>
        </row>
        <row r="34">
          <cell r="B34" t="str">
            <v>C3F8</v>
          </cell>
        </row>
        <row r="35">
          <cell r="B35" t="str">
            <v>C4F10</v>
          </cell>
        </row>
        <row r="36">
          <cell r="B36" t="str">
            <v>c-C4F8</v>
          </cell>
        </row>
        <row r="37">
          <cell r="B37" t="str">
            <v>C5F12</v>
          </cell>
        </row>
        <row r="38">
          <cell r="B38" t="str">
            <v>C6F14</v>
          </cell>
        </row>
        <row r="39">
          <cell r="B39" t="str">
            <v>CH3OCH3</v>
          </cell>
        </row>
        <row r="40">
          <cell r="B40" t="str">
            <v>(CF3)2CFOCH3</v>
          </cell>
        </row>
        <row r="41">
          <cell r="B41" t="str">
            <v>(CF3)CH2OH</v>
          </cell>
        </row>
        <row r="42">
          <cell r="B42" t="str">
            <v>CF3CF2CH2OH</v>
          </cell>
        </row>
        <row r="43">
          <cell r="B43" t="str">
            <v>(CF3)2CHOH</v>
          </cell>
        </row>
        <row r="44">
          <cell r="B44" t="str">
            <v>HFE-125</v>
          </cell>
        </row>
        <row r="45">
          <cell r="B45" t="str">
            <v>HFE-134</v>
          </cell>
        </row>
        <row r="46">
          <cell r="B46" t="str">
            <v>HFE-143a</v>
          </cell>
        </row>
        <row r="47">
          <cell r="B47" t="str">
            <v>HCFE-235da2</v>
          </cell>
        </row>
        <row r="48">
          <cell r="B48" t="str">
            <v>HCFC-22</v>
          </cell>
        </row>
        <row r="49">
          <cell r="B49" t="str">
            <v>HFE-245cb2</v>
          </cell>
        </row>
        <row r="50">
          <cell r="B50" t="str">
            <v>HFE-245fa2</v>
          </cell>
        </row>
        <row r="51">
          <cell r="B51" t="str">
            <v>HFE-254cb2</v>
          </cell>
        </row>
        <row r="52">
          <cell r="B52" t="str">
            <v>HFE-347mcc3</v>
          </cell>
        </row>
        <row r="53">
          <cell r="B53" t="str">
            <v>HFE-356pcf3</v>
          </cell>
        </row>
        <row r="54">
          <cell r="B54" t="str">
            <v>HFE-374pcf2</v>
          </cell>
        </row>
        <row r="55">
          <cell r="B55" t="str">
            <v>HFE-7100</v>
          </cell>
        </row>
        <row r="56">
          <cell r="B56" t="str">
            <v>HFE-7200</v>
          </cell>
        </row>
        <row r="57">
          <cell r="B57" t="str">
            <v>H-Galden 1040x</v>
          </cell>
        </row>
        <row r="58">
          <cell r="B58" t="str">
            <v>HG-10</v>
          </cell>
        </row>
        <row r="59">
          <cell r="B59" t="str">
            <v>HG-01</v>
          </cell>
        </row>
        <row r="60">
          <cell r="B60" t="str">
            <v>NF3</v>
          </cell>
        </row>
        <row r="61">
          <cell r="B61" t="str">
            <v>SF5CF3</v>
          </cell>
        </row>
        <row r="62">
          <cell r="B62" t="str">
            <v>c-C3F6</v>
          </cell>
        </row>
        <row r="63">
          <cell r="B63" t="str">
            <v>HFE-227ea</v>
          </cell>
        </row>
        <row r="64">
          <cell r="B64" t="str">
            <v>HFE-236ea2</v>
          </cell>
        </row>
        <row r="65">
          <cell r="B65" t="str">
            <v>HFE-236fa</v>
          </cell>
        </row>
        <row r="66">
          <cell r="B66" t="str">
            <v>HFE-245fa1</v>
          </cell>
        </row>
        <row r="67">
          <cell r="B67" t="str">
            <v>HFE-263fb2</v>
          </cell>
        </row>
        <row r="68">
          <cell r="B68" t="str">
            <v>HFE-329mcc2</v>
          </cell>
        </row>
        <row r="69">
          <cell r="B69" t="str">
            <v>HFE-338mcf2</v>
          </cell>
        </row>
        <row r="70">
          <cell r="B70" t="str">
            <v>HFE-347-mcf2</v>
          </cell>
        </row>
        <row r="71">
          <cell r="B71" t="str">
            <v>HFE-356mec3</v>
          </cell>
        </row>
        <row r="72">
          <cell r="B72" t="str">
            <v>HFE-356pcc3</v>
          </cell>
        </row>
        <row r="73">
          <cell r="B73" t="str">
            <v>HFE-356pcf2</v>
          </cell>
        </row>
        <row r="74">
          <cell r="B74" t="str">
            <v>HFE-365mcf3</v>
          </cell>
        </row>
        <row r="75">
          <cell r="B75" t="str">
            <v>(CF3)2CHOCHF2</v>
          </cell>
        </row>
        <row r="76">
          <cell r="B76" t="str">
            <v>(CF3)2CHOCH3</v>
          </cell>
        </row>
        <row r="77">
          <cell r="B77" t="str">
            <v>(CF2)4CH(OH)</v>
          </cell>
        </row>
        <row r="78">
          <cell r="B78" t="str">
            <v>Other</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_Agreement"/>
      <sheetName val="Introduction"/>
      <sheetName val="Spreadsheet_Map"/>
      <sheetName val="Input"/>
      <sheetName val="Input_InflAdj"/>
      <sheetName val="CustFuelMix"/>
      <sheetName val="Input_Commuter"/>
      <sheetName val="S_CO2"/>
      <sheetName val="S_CH4"/>
      <sheetName val="S_N2O"/>
      <sheetName val="S_Annual"/>
      <sheetName val="S_Energy"/>
      <sheetName val="S_CO2_Sum"/>
      <sheetName val="S_CH4_Sum"/>
      <sheetName val="S_N2O_Sum"/>
      <sheetName val="S_Energy_Sum"/>
      <sheetName val="S_eCO2_Sum"/>
      <sheetName val="S_Demo"/>
      <sheetName val="ACUPCC_Reporting"/>
      <sheetName val="GraphControl"/>
      <sheetName val="Linear Projection"/>
      <sheetName val="Normalization"/>
      <sheetName val="Customized trends"/>
      <sheetName val="Detailed Projection"/>
      <sheetName val="Project_Input"/>
      <sheetName val="P_Cost_Ass"/>
      <sheetName val="Project_EF"/>
      <sheetName val="P_Emissions_Calc"/>
      <sheetName val="P_Source_Increases"/>
      <sheetName val="P_Source_Reductions"/>
      <sheetName val="P_Cash_Flow"/>
      <sheetName val="P_Sum"/>
      <sheetName val="P_Exec_Sum"/>
      <sheetName val="PG_EmissionsReductions"/>
      <sheetName val="PG_CapitalCost"/>
      <sheetName val="PG_AnnualCost"/>
      <sheetName val="PG_PaybackTime"/>
      <sheetName val="PG_IRR"/>
      <sheetName val="PG_NPV"/>
      <sheetName val="PG_CostPerReduction"/>
      <sheetName val="PG_eCO2_Wedges"/>
      <sheetName val="PG_vs_BAU"/>
      <sheetName val="EF_Map"/>
      <sheetName val="EF_CO2"/>
      <sheetName val="EF_CH4"/>
      <sheetName val="EF_N2O"/>
      <sheetName val="EF_Energy"/>
      <sheetName val="EF_eCO2"/>
      <sheetName val="EF_Stationary"/>
      <sheetName val="EF_Transportation"/>
      <sheetName val="EF_Agriculture"/>
      <sheetName val="EF_Animals"/>
      <sheetName val="EF_Refrigerants"/>
      <sheetName val="EF_Electric"/>
      <sheetName val="EF_ElectricMap"/>
      <sheetName val="EF_ElectricCO2"/>
      <sheetName val="EF_ElectricCH4N2O"/>
      <sheetName val="EF_ElectricEnergy"/>
      <sheetName val="EF_ElectricLoss"/>
      <sheetName val="CustFuelMixConversion"/>
      <sheetName val="EF_ElectricGenEff"/>
      <sheetName val="EF_Steam"/>
      <sheetName val="EF_Water"/>
      <sheetName val="EF_SolidWaste"/>
      <sheetName val="EF_Wastewater"/>
      <sheetName val="EF_Paper"/>
      <sheetName val="EF_Offset"/>
      <sheetName val="EF_GWP"/>
      <sheetName val="EF_HeatingValues"/>
      <sheetName val="EF_CarbonContent"/>
      <sheetName val="EF_CH4N2O"/>
      <sheetName val="EF_Constants"/>
      <sheetName val="S_Graph_Sum"/>
      <sheetName val="G_TotalEmissions"/>
      <sheetName val="G_ScopeEmissions"/>
      <sheetName val="G_TotalCO2"/>
      <sheetName val="G_TotalCH4"/>
      <sheetName val="G_TotalN2O"/>
      <sheetName val="G_TotalEnergy"/>
      <sheetName val="G_Offset"/>
      <sheetName val="G_Demo_Emissions"/>
      <sheetName val="G_Operating$"/>
      <sheetName val="G_Research$"/>
      <sheetName val="G_Energy$"/>
      <sheetName val="G_Student"/>
      <sheetName val="G_Community"/>
      <sheetName val="G_BuildingSpace"/>
      <sheetName val="G_ResearchSpace"/>
      <sheetName val="G_HDD"/>
      <sheetName val="G_CDD"/>
      <sheetName val="G_Demo_Energy"/>
      <sheetName val="G_R_Operating$"/>
      <sheetName val="G_R_Research$"/>
      <sheetName val="G_R_Energy$"/>
      <sheetName val="G_R_Student"/>
      <sheetName val="G_R_Community"/>
      <sheetName val="G_R_BuildingSpace"/>
      <sheetName val="G_R_ResearchSpace"/>
      <sheetName val="G_R_HDD"/>
      <sheetName val="G_R_CDD"/>
      <sheetName val="G_NRG$_All"/>
      <sheetName val="Reference"/>
      <sheetName val="Troubleshooting_Guide"/>
      <sheetName val="Glossary"/>
      <sheetName val="Info"/>
      <sheetName val="DegreeD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7">
          <cell r="AB7" t="str">
            <v>Other Fleet Fuel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8"/>
  <sheetViews>
    <sheetView tabSelected="1" workbookViewId="0">
      <selection activeCell="M14" sqref="M14"/>
    </sheetView>
  </sheetViews>
  <sheetFormatPr defaultRowHeight="15"/>
  <cols>
    <col min="2" max="2" width="10.140625" style="6" bestFit="1" customWidth="1"/>
    <col min="3" max="3" width="1.140625" style="6" customWidth="1"/>
    <col min="4" max="4" width="16.28515625" style="6" customWidth="1"/>
    <col min="5" max="5" width="17.5703125" style="7" customWidth="1"/>
  </cols>
  <sheetData>
    <row r="3" spans="2:5" ht="15.75" thickBot="1"/>
    <row r="4" spans="2:5">
      <c r="B4" s="71" t="s">
        <v>12</v>
      </c>
      <c r="C4" s="72"/>
      <c r="D4" s="72"/>
      <c r="E4" s="73"/>
    </row>
    <row r="5" spans="2:5" ht="15" customHeight="1">
      <c r="B5" s="67" t="s">
        <v>1</v>
      </c>
      <c r="C5" s="3"/>
      <c r="D5" s="4" t="s">
        <v>31</v>
      </c>
      <c r="E5" s="69" t="s">
        <v>13</v>
      </c>
    </row>
    <row r="6" spans="2:5" ht="15.75" thickBot="1">
      <c r="B6" s="68"/>
      <c r="C6" s="29"/>
      <c r="D6" s="30" t="s">
        <v>14</v>
      </c>
      <c r="E6" s="70"/>
    </row>
    <row r="7" spans="2:5">
      <c r="B7" s="33">
        <v>2008</v>
      </c>
      <c r="C7" s="34"/>
      <c r="D7" s="35">
        <v>8176.5991522695949</v>
      </c>
      <c r="E7" s="36" t="s">
        <v>15</v>
      </c>
    </row>
    <row r="8" spans="2:5">
      <c r="B8" s="37">
        <v>2009</v>
      </c>
      <c r="C8" s="2"/>
      <c r="D8" s="5">
        <v>8877.6037675961434</v>
      </c>
      <c r="E8" s="38">
        <f>(D8-D$7)/D$7</f>
        <v>8.5733029377130371E-2</v>
      </c>
    </row>
    <row r="9" spans="2:5">
      <c r="B9" s="37">
        <v>2010</v>
      </c>
      <c r="C9" s="2"/>
      <c r="D9" s="5">
        <v>7884.7260042803719</v>
      </c>
      <c r="E9" s="38">
        <f t="shared" ref="E9:E12" si="0">(D9-D$7)/D$7</f>
        <v>-3.5696154666969002E-2</v>
      </c>
    </row>
    <row r="10" spans="2:5">
      <c r="B10" s="37">
        <v>2011</v>
      </c>
      <c r="C10" s="2"/>
      <c r="D10" s="5">
        <v>8236.373238438835</v>
      </c>
      <c r="E10" s="38">
        <f t="shared" si="0"/>
        <v>7.3103848013202927E-3</v>
      </c>
    </row>
    <row r="11" spans="2:5">
      <c r="B11" s="37">
        <v>2012</v>
      </c>
      <c r="C11" s="2"/>
      <c r="D11" s="5">
        <v>7775.2399361172766</v>
      </c>
      <c r="E11" s="38">
        <f t="shared" si="0"/>
        <v>-4.9086326561686995E-2</v>
      </c>
    </row>
    <row r="12" spans="2:5">
      <c r="B12" s="37">
        <v>2013</v>
      </c>
      <c r="C12" s="2"/>
      <c r="D12" s="5">
        <v>7408.7041677245779</v>
      </c>
      <c r="E12" s="38">
        <f t="shared" si="0"/>
        <v>-9.3913737269592193E-2</v>
      </c>
    </row>
    <row r="13" spans="2:5" ht="15.75" thickBot="1">
      <c r="B13" s="39">
        <v>2014</v>
      </c>
      <c r="C13" s="40"/>
      <c r="D13" s="41">
        <v>6732.5078539449341</v>
      </c>
      <c r="E13" s="42">
        <f t="shared" ref="E13" si="1">(D13-D$7)/D$7</f>
        <v>-0.17661270553098124</v>
      </c>
    </row>
    <row r="14" spans="2:5">
      <c r="B14" s="43">
        <v>2020</v>
      </c>
      <c r="C14" s="31"/>
      <c r="D14" s="32"/>
      <c r="E14" s="44"/>
    </row>
    <row r="15" spans="2:5">
      <c r="B15" s="37">
        <v>2025</v>
      </c>
      <c r="C15" s="2"/>
      <c r="D15" s="1"/>
      <c r="E15" s="45"/>
    </row>
    <row r="16" spans="2:5">
      <c r="B16" s="37">
        <v>2030</v>
      </c>
      <c r="C16" s="2"/>
      <c r="D16" s="1"/>
      <c r="E16" s="45"/>
    </row>
    <row r="17" spans="2:5">
      <c r="B17" s="37">
        <v>2040</v>
      </c>
      <c r="C17" s="2"/>
      <c r="D17" s="1"/>
      <c r="E17" s="45"/>
    </row>
    <row r="18" spans="2:5" ht="15.75" thickBot="1">
      <c r="B18" s="39">
        <v>2050</v>
      </c>
      <c r="C18" s="40"/>
      <c r="D18" s="46"/>
      <c r="E18" s="47"/>
    </row>
  </sheetData>
  <mergeCells count="3">
    <mergeCell ref="B5:B6"/>
    <mergeCell ref="E5:E6"/>
    <mergeCell ref="B4:E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AA19"/>
  <sheetViews>
    <sheetView topLeftCell="A2" zoomScale="110" zoomScaleNormal="110" workbookViewId="0">
      <selection activeCell="H29" sqref="H29"/>
    </sheetView>
  </sheetViews>
  <sheetFormatPr defaultRowHeight="12.75"/>
  <cols>
    <col min="1" max="1" width="9.140625" style="9"/>
    <col min="2" max="2" width="9.28515625" style="9" bestFit="1" customWidth="1"/>
    <col min="3" max="4" width="9.140625" style="9"/>
    <col min="5" max="6" width="9.28515625" style="9" bestFit="1" customWidth="1"/>
    <col min="7" max="7" width="12" style="9" bestFit="1" customWidth="1"/>
    <col min="8" max="8" width="11.140625" style="9" bestFit="1" customWidth="1"/>
    <col min="9" max="12" width="9.140625" style="9"/>
    <col min="13" max="15" width="9.28515625" style="9" bestFit="1" customWidth="1"/>
    <col min="16" max="16" width="9.140625" style="9"/>
    <col min="17" max="18" width="9.28515625" style="9" bestFit="1" customWidth="1"/>
    <col min="19" max="19" width="10" style="9" bestFit="1" customWidth="1"/>
    <col min="20" max="16384" width="9.140625" style="9"/>
  </cols>
  <sheetData>
    <row r="4" spans="1:27" ht="13.5" thickBot="1"/>
    <row r="5" spans="1:27" ht="13.5" customHeight="1" thickBot="1">
      <c r="A5" s="18"/>
      <c r="B5" s="94"/>
      <c r="C5" s="94"/>
      <c r="D5" s="94"/>
      <c r="E5" s="94"/>
      <c r="F5" s="94"/>
      <c r="G5" s="94"/>
      <c r="H5" s="94"/>
      <c r="I5" s="74" t="s">
        <v>16</v>
      </c>
      <c r="J5" s="75"/>
      <c r="K5" s="75"/>
      <c r="L5" s="75"/>
      <c r="M5" s="75"/>
      <c r="N5" s="75"/>
      <c r="O5" s="75"/>
      <c r="P5" s="75"/>
      <c r="Q5" s="75"/>
      <c r="R5" s="75"/>
      <c r="S5" s="75"/>
      <c r="T5" s="76"/>
      <c r="U5" s="87" t="s">
        <v>42</v>
      </c>
      <c r="V5" s="88"/>
      <c r="W5" s="88"/>
      <c r="X5" s="88"/>
      <c r="Y5" s="88"/>
      <c r="Z5" s="88"/>
      <c r="AA5" s="88"/>
    </row>
    <row r="6" spans="1:27" ht="24.75" customHeight="1">
      <c r="A6" s="89" t="s">
        <v>1</v>
      </c>
      <c r="B6" s="91" t="s">
        <v>2</v>
      </c>
      <c r="C6" s="92"/>
      <c r="D6" s="92"/>
      <c r="E6" s="92"/>
      <c r="F6" s="93"/>
      <c r="G6" s="91" t="s">
        <v>3</v>
      </c>
      <c r="H6" s="92"/>
      <c r="I6" s="77" t="s">
        <v>17</v>
      </c>
      <c r="J6" s="78"/>
      <c r="K6" s="78"/>
      <c r="L6" s="79"/>
      <c r="M6" s="80" t="s">
        <v>18</v>
      </c>
      <c r="N6" s="78"/>
      <c r="O6" s="78"/>
      <c r="P6" s="78"/>
      <c r="Q6" s="78"/>
      <c r="R6" s="78"/>
      <c r="S6" s="78"/>
      <c r="T6" s="81"/>
      <c r="U6" s="82" t="s">
        <v>32</v>
      </c>
      <c r="V6" s="83"/>
      <c r="W6" s="83"/>
      <c r="X6" s="83"/>
      <c r="Y6" s="84"/>
      <c r="Z6" s="85" t="s">
        <v>39</v>
      </c>
      <c r="AA6" s="86"/>
    </row>
    <row r="7" spans="1:27" s="10" customFormat="1" ht="51.75" thickBot="1">
      <c r="A7" s="90"/>
      <c r="B7" s="11" t="s">
        <v>4</v>
      </c>
      <c r="C7" s="11" t="s">
        <v>5</v>
      </c>
      <c r="D7" s="11" t="s">
        <v>6</v>
      </c>
      <c r="E7" s="11" t="s">
        <v>7</v>
      </c>
      <c r="F7" s="11" t="s">
        <v>8</v>
      </c>
      <c r="G7" s="11" t="s">
        <v>9</v>
      </c>
      <c r="H7" s="12" t="s">
        <v>10</v>
      </c>
      <c r="I7" s="53" t="s">
        <v>19</v>
      </c>
      <c r="J7" s="54" t="s">
        <v>20</v>
      </c>
      <c r="K7" s="54" t="s">
        <v>21</v>
      </c>
      <c r="L7" s="55" t="s">
        <v>20</v>
      </c>
      <c r="M7" s="54" t="s">
        <v>22</v>
      </c>
      <c r="N7" s="54" t="s">
        <v>23</v>
      </c>
      <c r="O7" s="54" t="s">
        <v>24</v>
      </c>
      <c r="P7" s="54" t="s">
        <v>25</v>
      </c>
      <c r="Q7" s="54" t="s">
        <v>26</v>
      </c>
      <c r="R7" s="54" t="s">
        <v>27</v>
      </c>
      <c r="S7" s="54" t="s">
        <v>28</v>
      </c>
      <c r="T7" s="56" t="str">
        <f>Other_Animal</f>
        <v>Other</v>
      </c>
      <c r="U7" s="61" t="s">
        <v>33</v>
      </c>
      <c r="V7" s="62" t="s">
        <v>34</v>
      </c>
      <c r="W7" s="62" t="s">
        <v>35</v>
      </c>
      <c r="X7" s="63" t="s">
        <v>36</v>
      </c>
      <c r="Y7" s="64" t="str">
        <f>Other_Offset</f>
        <v>Other</v>
      </c>
      <c r="Z7" s="61" t="s">
        <v>40</v>
      </c>
      <c r="AA7" s="65" t="s">
        <v>41</v>
      </c>
    </row>
    <row r="8" spans="1:27" ht="24" thickTop="1" thickBot="1">
      <c r="A8" s="26"/>
      <c r="B8" s="27" t="s">
        <v>0</v>
      </c>
      <c r="C8" s="27" t="s">
        <v>0</v>
      </c>
      <c r="D8" s="27" t="s">
        <v>0</v>
      </c>
      <c r="E8" s="27" t="s">
        <v>0</v>
      </c>
      <c r="F8" s="27" t="s">
        <v>0</v>
      </c>
      <c r="G8" s="27" t="s">
        <v>11</v>
      </c>
      <c r="H8" s="28" t="s">
        <v>11</v>
      </c>
      <c r="I8" s="48" t="s">
        <v>29</v>
      </c>
      <c r="J8" s="49" t="s">
        <v>30</v>
      </c>
      <c r="K8" s="49" t="s">
        <v>29</v>
      </c>
      <c r="L8" s="59" t="s">
        <v>30</v>
      </c>
      <c r="M8" s="49" t="s">
        <v>0</v>
      </c>
      <c r="N8" s="49" t="s">
        <v>0</v>
      </c>
      <c r="O8" s="49" t="s">
        <v>0</v>
      </c>
      <c r="P8" s="49" t="s">
        <v>0</v>
      </c>
      <c r="Q8" s="49" t="s">
        <v>0</v>
      </c>
      <c r="R8" s="49" t="s">
        <v>0</v>
      </c>
      <c r="S8" s="49" t="s">
        <v>0</v>
      </c>
      <c r="T8" s="59" t="s">
        <v>0</v>
      </c>
      <c r="U8" s="66" t="s">
        <v>37</v>
      </c>
      <c r="V8" s="50" t="s">
        <v>38</v>
      </c>
      <c r="W8" s="50" t="s">
        <v>38</v>
      </c>
      <c r="X8" s="50" t="s">
        <v>38</v>
      </c>
      <c r="Y8" s="50" t="s">
        <v>38</v>
      </c>
      <c r="Z8" s="66" t="s">
        <v>38</v>
      </c>
      <c r="AA8" s="51" t="s">
        <v>38</v>
      </c>
    </row>
    <row r="9" spans="1:27">
      <c r="A9" s="19">
        <v>2004</v>
      </c>
      <c r="B9" s="24">
        <v>39440</v>
      </c>
      <c r="C9" s="24"/>
      <c r="D9" s="24"/>
      <c r="E9" s="24">
        <v>2914</v>
      </c>
      <c r="F9" s="24">
        <v>7991</v>
      </c>
      <c r="G9" s="24">
        <v>18154510</v>
      </c>
      <c r="H9" s="25"/>
      <c r="I9" s="60"/>
      <c r="J9" s="60"/>
      <c r="K9" s="60"/>
      <c r="L9" s="60"/>
      <c r="M9" s="60"/>
      <c r="N9" s="60"/>
      <c r="O9" s="60"/>
      <c r="P9" s="60"/>
      <c r="Q9" s="60"/>
      <c r="R9" s="60"/>
      <c r="S9" s="60"/>
      <c r="T9" s="60"/>
      <c r="U9" s="52"/>
      <c r="V9" s="52"/>
      <c r="W9" s="52"/>
      <c r="X9" s="52"/>
      <c r="Y9" s="52"/>
      <c r="Z9" s="52"/>
      <c r="AA9" s="52"/>
    </row>
    <row r="10" spans="1:27">
      <c r="A10" s="19">
        <v>2005</v>
      </c>
      <c r="B10" s="13">
        <v>39864</v>
      </c>
      <c r="C10" s="13"/>
      <c r="D10" s="13"/>
      <c r="E10" s="13">
        <v>2894</v>
      </c>
      <c r="F10" s="13">
        <v>7862</v>
      </c>
      <c r="G10" s="13">
        <v>18905695</v>
      </c>
      <c r="H10" s="14"/>
      <c r="I10" s="60"/>
      <c r="J10" s="60"/>
      <c r="K10" s="60"/>
      <c r="L10" s="60"/>
      <c r="M10" s="60">
        <v>625</v>
      </c>
      <c r="N10" s="60">
        <v>3216</v>
      </c>
      <c r="O10" s="60">
        <v>3140</v>
      </c>
      <c r="P10" s="60"/>
      <c r="Q10" s="60">
        <v>52</v>
      </c>
      <c r="R10" s="60">
        <v>74</v>
      </c>
      <c r="S10" s="60">
        <v>8522</v>
      </c>
      <c r="T10" s="60"/>
      <c r="U10" s="52"/>
      <c r="V10" s="52"/>
      <c r="W10" s="52"/>
      <c r="X10" s="52"/>
      <c r="Y10" s="52"/>
      <c r="Z10" s="52"/>
      <c r="AA10" s="52"/>
    </row>
    <row r="11" spans="1:27">
      <c r="A11" s="19">
        <v>2006</v>
      </c>
      <c r="B11" s="13">
        <v>40348</v>
      </c>
      <c r="C11" s="13"/>
      <c r="D11" s="13"/>
      <c r="E11" s="13">
        <v>3061</v>
      </c>
      <c r="F11" s="13">
        <v>7912</v>
      </c>
      <c r="G11" s="13">
        <v>19288962</v>
      </c>
      <c r="H11" s="14"/>
      <c r="I11" s="60"/>
      <c r="J11" s="60"/>
      <c r="K11" s="60"/>
      <c r="L11" s="60"/>
      <c r="M11" s="60">
        <v>572</v>
      </c>
      <c r="N11" s="60">
        <v>3122</v>
      </c>
      <c r="O11" s="60">
        <v>2179</v>
      </c>
      <c r="P11" s="60"/>
      <c r="Q11" s="60">
        <v>39</v>
      </c>
      <c r="R11" s="60">
        <v>71</v>
      </c>
      <c r="S11" s="60">
        <v>7854</v>
      </c>
      <c r="T11" s="60"/>
      <c r="U11" s="52"/>
      <c r="V11" s="52"/>
      <c r="W11" s="52"/>
      <c r="X11" s="52"/>
      <c r="Y11" s="52"/>
      <c r="Z11" s="52"/>
      <c r="AA11" s="52"/>
    </row>
    <row r="12" spans="1:27">
      <c r="A12" s="19">
        <v>2007</v>
      </c>
      <c r="B12" s="13">
        <v>41269</v>
      </c>
      <c r="C12" s="13"/>
      <c r="D12" s="13"/>
      <c r="E12" s="13">
        <v>3074</v>
      </c>
      <c r="F12" s="13">
        <v>7972</v>
      </c>
      <c r="G12" s="13">
        <v>19433439</v>
      </c>
      <c r="H12" s="14"/>
      <c r="I12" s="60"/>
      <c r="J12" s="60"/>
      <c r="K12" s="60"/>
      <c r="L12" s="60"/>
      <c r="M12" s="60">
        <v>612</v>
      </c>
      <c r="N12" s="60">
        <v>3341</v>
      </c>
      <c r="O12" s="60">
        <v>1311</v>
      </c>
      <c r="P12" s="60"/>
      <c r="Q12" s="60">
        <v>47</v>
      </c>
      <c r="R12" s="60">
        <v>58</v>
      </c>
      <c r="S12" s="60">
        <v>7069</v>
      </c>
      <c r="T12" s="60"/>
      <c r="U12" s="52"/>
      <c r="V12" s="52"/>
      <c r="W12" s="52"/>
      <c r="X12" s="52"/>
      <c r="Y12" s="52"/>
      <c r="Z12" s="52"/>
      <c r="AA12" s="52"/>
    </row>
    <row r="13" spans="1:27">
      <c r="A13" s="19">
        <v>2008</v>
      </c>
      <c r="B13" s="13">
        <v>42093</v>
      </c>
      <c r="C13" s="13"/>
      <c r="D13" s="13"/>
      <c r="E13" s="13">
        <v>3117</v>
      </c>
      <c r="F13" s="13">
        <v>8226</v>
      </c>
      <c r="G13" s="13">
        <v>20113569</v>
      </c>
      <c r="H13" s="14">
        <v>1597861</v>
      </c>
      <c r="I13" s="60"/>
      <c r="J13" s="60"/>
      <c r="K13" s="60"/>
      <c r="L13" s="60"/>
      <c r="M13" s="60">
        <v>553</v>
      </c>
      <c r="N13" s="60">
        <v>3063</v>
      </c>
      <c r="O13" s="60">
        <v>752</v>
      </c>
      <c r="P13" s="60"/>
      <c r="Q13" s="60">
        <v>12</v>
      </c>
      <c r="R13" s="60">
        <v>45</v>
      </c>
      <c r="S13" s="60">
        <v>6501</v>
      </c>
      <c r="T13" s="60"/>
      <c r="U13" s="52"/>
      <c r="V13" s="52"/>
      <c r="W13" s="52"/>
      <c r="X13" s="52"/>
      <c r="Y13" s="52"/>
      <c r="Z13" s="52"/>
      <c r="AA13" s="52"/>
    </row>
    <row r="14" spans="1:27">
      <c r="A14" s="20">
        <v>2009</v>
      </c>
      <c r="B14" s="15">
        <v>42102</v>
      </c>
      <c r="C14" s="15"/>
      <c r="D14" s="15"/>
      <c r="E14" s="15">
        <v>3107</v>
      </c>
      <c r="F14" s="15">
        <v>8323</v>
      </c>
      <c r="G14" s="15">
        <v>20128325</v>
      </c>
      <c r="H14" s="16">
        <v>1606953</v>
      </c>
      <c r="I14" s="60"/>
      <c r="J14" s="60"/>
      <c r="K14" s="60"/>
      <c r="L14" s="60"/>
      <c r="M14" s="60">
        <v>603</v>
      </c>
      <c r="N14" s="60">
        <v>3107</v>
      </c>
      <c r="O14" s="60">
        <v>1658</v>
      </c>
      <c r="P14" s="60"/>
      <c r="Q14" s="60">
        <v>58</v>
      </c>
      <c r="R14" s="60">
        <v>47</v>
      </c>
      <c r="S14" s="60">
        <v>7031</v>
      </c>
      <c r="T14" s="60"/>
      <c r="U14" s="52"/>
      <c r="V14" s="52"/>
      <c r="W14" s="52"/>
      <c r="X14" s="52"/>
      <c r="Y14" s="52"/>
      <c r="Z14" s="52"/>
      <c r="AA14" s="52"/>
    </row>
    <row r="15" spans="1:27">
      <c r="A15" s="21">
        <v>2010</v>
      </c>
      <c r="B15" s="8">
        <v>42991</v>
      </c>
      <c r="C15" s="17"/>
      <c r="D15" s="17"/>
      <c r="E15" s="17">
        <v>3161</v>
      </c>
      <c r="F15" s="17">
        <v>8595</v>
      </c>
      <c r="G15" s="17">
        <v>20389897</v>
      </c>
      <c r="H15" s="57">
        <v>1567053</v>
      </c>
      <c r="I15" s="60"/>
      <c r="J15" s="60"/>
      <c r="K15" s="60"/>
      <c r="L15" s="60"/>
      <c r="M15" s="60">
        <v>487</v>
      </c>
      <c r="N15" s="60">
        <v>2429</v>
      </c>
      <c r="O15" s="60">
        <v>3110</v>
      </c>
      <c r="P15" s="60"/>
      <c r="Q15" s="60">
        <v>13</v>
      </c>
      <c r="R15" s="60">
        <v>56</v>
      </c>
      <c r="S15" s="60">
        <v>7523</v>
      </c>
      <c r="T15" s="60"/>
      <c r="U15" s="52"/>
      <c r="V15" s="52"/>
      <c r="W15" s="52"/>
      <c r="X15" s="52"/>
      <c r="Y15" s="52"/>
      <c r="Z15" s="52"/>
      <c r="AA15" s="52"/>
    </row>
    <row r="16" spans="1:27">
      <c r="A16" s="21">
        <v>2011</v>
      </c>
      <c r="B16" s="17">
        <v>43678</v>
      </c>
      <c r="C16" s="17"/>
      <c r="D16" s="17"/>
      <c r="E16" s="17">
        <v>3255</v>
      </c>
      <c r="F16" s="17">
        <v>8401</v>
      </c>
      <c r="G16" s="17">
        <v>20771195</v>
      </c>
      <c r="H16" s="57">
        <v>1553935</v>
      </c>
      <c r="I16" s="60"/>
      <c r="J16" s="60"/>
      <c r="K16" s="60"/>
      <c r="L16" s="60"/>
      <c r="M16" s="60">
        <v>512</v>
      </c>
      <c r="N16" s="60">
        <v>2700</v>
      </c>
      <c r="O16" s="60">
        <v>2597</v>
      </c>
      <c r="P16" s="60"/>
      <c r="Q16" s="60">
        <v>40</v>
      </c>
      <c r="R16" s="60">
        <v>64</v>
      </c>
      <c r="S16" s="60">
        <v>8143</v>
      </c>
      <c r="T16" s="60"/>
      <c r="U16" s="52"/>
      <c r="V16" s="52"/>
      <c r="W16" s="52"/>
      <c r="X16" s="52"/>
      <c r="Y16" s="52"/>
      <c r="Z16" s="52"/>
      <c r="AA16" s="52"/>
    </row>
    <row r="17" spans="1:27">
      <c r="A17" s="21">
        <v>2012</v>
      </c>
      <c r="B17" s="17">
        <v>43601</v>
      </c>
      <c r="C17" s="17"/>
      <c r="D17" s="17"/>
      <c r="E17" s="17">
        <v>3125</v>
      </c>
      <c r="F17" s="17">
        <v>7780</v>
      </c>
      <c r="G17" s="17">
        <v>20918296</v>
      </c>
      <c r="H17" s="57">
        <v>1697884</v>
      </c>
      <c r="I17" s="60"/>
      <c r="J17" s="60"/>
      <c r="K17" s="60"/>
      <c r="L17" s="60"/>
      <c r="M17" s="60">
        <v>504</v>
      </c>
      <c r="N17" s="60">
        <v>2469</v>
      </c>
      <c r="O17" s="60">
        <v>2445</v>
      </c>
      <c r="P17" s="60"/>
      <c r="Q17" s="60">
        <v>45</v>
      </c>
      <c r="R17" s="60">
        <v>69</v>
      </c>
      <c r="S17" s="60">
        <v>8400</v>
      </c>
      <c r="T17" s="60"/>
      <c r="U17" s="52"/>
      <c r="V17" s="52"/>
      <c r="W17" s="52"/>
      <c r="X17" s="52"/>
      <c r="Y17" s="52"/>
      <c r="Z17" s="52"/>
      <c r="AA17" s="52"/>
    </row>
    <row r="18" spans="1:27">
      <c r="A18" s="21">
        <v>2013</v>
      </c>
      <c r="B18" s="17">
        <v>44197</v>
      </c>
      <c r="C18" s="17"/>
      <c r="D18" s="17"/>
      <c r="E18" s="17">
        <v>3095</v>
      </c>
      <c r="F18" s="17">
        <v>7725</v>
      </c>
      <c r="G18" s="17">
        <v>21095727</v>
      </c>
      <c r="H18" s="57">
        <v>1751456</v>
      </c>
      <c r="I18" s="60"/>
      <c r="J18" s="60"/>
      <c r="K18" s="60"/>
      <c r="L18" s="60"/>
      <c r="M18" s="60">
        <v>462</v>
      </c>
      <c r="N18" s="60">
        <v>2399</v>
      </c>
      <c r="O18" s="60">
        <v>2291</v>
      </c>
      <c r="P18" s="60"/>
      <c r="Q18" s="60">
        <v>0</v>
      </c>
      <c r="R18" s="60">
        <v>125</v>
      </c>
      <c r="S18" s="60">
        <v>12461</v>
      </c>
      <c r="T18" s="60"/>
      <c r="U18" s="52"/>
      <c r="V18" s="52"/>
      <c r="W18" s="52"/>
      <c r="X18" s="52"/>
      <c r="Y18" s="52"/>
      <c r="Z18" s="52"/>
      <c r="AA18" s="52"/>
    </row>
    <row r="19" spans="1:27" ht="13.5" thickBot="1">
      <c r="A19" s="22">
        <v>2014</v>
      </c>
      <c r="B19" s="23">
        <v>44580</v>
      </c>
      <c r="C19" s="23"/>
      <c r="D19" s="23"/>
      <c r="E19" s="23">
        <v>3217</v>
      </c>
      <c r="F19" s="23">
        <v>8120</v>
      </c>
      <c r="G19" s="23"/>
      <c r="H19" s="58"/>
      <c r="I19" s="60"/>
      <c r="J19" s="60"/>
      <c r="K19" s="60"/>
      <c r="L19" s="60"/>
      <c r="M19" s="60">
        <v>331</v>
      </c>
      <c r="N19" s="60">
        <v>2337</v>
      </c>
      <c r="O19" s="60">
        <v>2713</v>
      </c>
      <c r="P19" s="60"/>
      <c r="Q19" s="60">
        <v>0</v>
      </c>
      <c r="R19" s="60">
        <v>83</v>
      </c>
      <c r="S19" s="60">
        <v>11087</v>
      </c>
      <c r="T19" s="60"/>
      <c r="U19" s="52"/>
      <c r="V19" s="52"/>
      <c r="W19" s="52"/>
      <c r="X19" s="52"/>
      <c r="Y19" s="52"/>
      <c r="Z19" s="52"/>
      <c r="AA19" s="52"/>
    </row>
  </sheetData>
  <mergeCells count="10">
    <mergeCell ref="A6:A7"/>
    <mergeCell ref="B6:F6"/>
    <mergeCell ref="G6:H6"/>
    <mergeCell ref="B5:H5"/>
    <mergeCell ref="I5:T5"/>
    <mergeCell ref="I6:L6"/>
    <mergeCell ref="M6:T6"/>
    <mergeCell ref="U6:Y6"/>
    <mergeCell ref="Z6:AA6"/>
    <mergeCell ref="U5:AA5"/>
  </mergeCells>
  <hyperlinks>
    <hyperlink ref="T7" location="other_Animal" tooltip="Add another animal" display="other_Animal"/>
    <hyperlink ref="Y7" location="Other_Offset" display="Other_Offset"/>
  </hyperlinks>
  <pageMargins left="0.7" right="0.7" top="0.75" bottom="0.75" header="0.3" footer="0.3"/>
  <pageSetup paperSize="1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ACUPCC Ag Emissions</vt:lpstr>
      <vt:lpstr>ACCUP inputs</vt:lpstr>
    </vt:vector>
  </TitlesOfParts>
  <Company>Facilities and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Johnston</dc:creator>
  <cp:lastModifiedBy>Morgan Johnston</cp:lastModifiedBy>
  <cp:lastPrinted>2014-09-03T19:38:12Z</cp:lastPrinted>
  <dcterms:created xsi:type="dcterms:W3CDTF">2014-09-03T19:29:48Z</dcterms:created>
  <dcterms:modified xsi:type="dcterms:W3CDTF">2014-09-24T16:05:56Z</dcterms:modified>
</cp:coreProperties>
</file>