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9"/>
  <workbookPr/>
  <mc:AlternateContent xmlns:mc="http://schemas.openxmlformats.org/markup-compatibility/2006">
    <mc:Choice Requires="x15">
      <x15ac:absPath xmlns:x15ac="http://schemas.microsoft.com/office/spreadsheetml/2010/11/ac" url="/Users/dallingj/Documents/Projects in progress/Trelease Woods census/Reports/"/>
    </mc:Choice>
  </mc:AlternateContent>
  <xr:revisionPtr revIDLastSave="0" documentId="13_ncr:1_{37905777-54B6-D34E-8AD9-5401EE8387D9}" xr6:coauthVersionLast="40" xr6:coauthVersionMax="40" xr10:uidLastSave="{00000000-0000-0000-0000-000000000000}"/>
  <bookViews>
    <workbookView xWindow="6540" yWindow="9180" windowWidth="32560" windowHeight="17840" activeTab="1" xr2:uid="{00000000-000D-0000-FFFF-FFFF00000000}"/>
  </bookViews>
  <sheets>
    <sheet name="rad54148.tmp" sheetId="1" r:id="rId1"/>
    <sheet name="Budget sheet for SSC" sheetId="2" r:id="rId2"/>
  </sheets>
  <calcPr calcId="191029" concurrentCalc="0"/>
</workbook>
</file>

<file path=xl/calcChain.xml><?xml version="1.0" encoding="utf-8"?>
<calcChain xmlns="http://schemas.openxmlformats.org/spreadsheetml/2006/main">
  <c r="D25" i="2" l="1"/>
  <c r="D21" i="2"/>
  <c r="G36" i="1"/>
  <c r="D20" i="2"/>
  <c r="A23" i="1"/>
  <c r="A24" i="1"/>
  <c r="A25" i="1"/>
  <c r="A26" i="1"/>
  <c r="A27" i="1"/>
  <c r="A28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9" i="1"/>
  <c r="A30" i="1"/>
  <c r="A31" i="1"/>
  <c r="A32" i="1"/>
  <c r="A33" i="1"/>
  <c r="A34" i="1"/>
</calcChain>
</file>

<file path=xl/sharedStrings.xml><?xml version="1.0" encoding="utf-8"?>
<sst xmlns="http://schemas.openxmlformats.org/spreadsheetml/2006/main" count="247" uniqueCount="118">
  <si>
    <t>AccountNumber</t>
  </si>
  <si>
    <t>AccountYear</t>
  </si>
  <si>
    <t>ProjectCode</t>
  </si>
  <si>
    <t>ObjectCode</t>
  </si>
  <si>
    <t>TrxCode</t>
  </si>
  <si>
    <t>TrxDate</t>
  </si>
  <si>
    <t>Amount</t>
  </si>
  <si>
    <t>Reason</t>
  </si>
  <si>
    <t>Post</t>
  </si>
  <si>
    <t>Override</t>
  </si>
  <si>
    <t>Reference</t>
  </si>
  <si>
    <t>Reference2</t>
  </si>
  <si>
    <t>Comment</t>
  </si>
  <si>
    <t>RecordComment</t>
  </si>
  <si>
    <t>OkToPost</t>
  </si>
  <si>
    <t>SerialNum</t>
  </si>
  <si>
    <t>EncumbranceID</t>
  </si>
  <si>
    <t>CE</t>
  </si>
  <si>
    <t>PostedOK</t>
  </si>
  <si>
    <t>VendorName</t>
  </si>
  <si>
    <t>UserRef</t>
  </si>
  <si>
    <t>OrgCode</t>
  </si>
  <si>
    <t>PCA30L0L</t>
  </si>
  <si>
    <t>Processed Successfully!</t>
  </si>
  <si>
    <t>PCA30K56</t>
  </si>
  <si>
    <t>PCA30K5B</t>
  </si>
  <si>
    <t>PCA30QFA</t>
  </si>
  <si>
    <t>PCA30NTR</t>
  </si>
  <si>
    <t>PCA30VYR</t>
  </si>
  <si>
    <t>PCA30VYS</t>
  </si>
  <si>
    <t>PCA30WQR</t>
  </si>
  <si>
    <t>PCA30YE8</t>
  </si>
  <si>
    <t xml:space="preserve"> </t>
  </si>
  <si>
    <t>Sierra Perez</t>
  </si>
  <si>
    <t>MN-9-2018-0</t>
  </si>
  <si>
    <t>N</t>
  </si>
  <si>
    <t>MN-10-2018-0</t>
  </si>
  <si>
    <t>MN-11-2018-0</t>
  </si>
  <si>
    <t>MN-12-2018-0</t>
  </si>
  <si>
    <t>Justin Vozzo</t>
  </si>
  <si>
    <t>BW-26-2018-0</t>
  </si>
  <si>
    <t>Yanni Kaldis</t>
  </si>
  <si>
    <t>-</t>
  </si>
  <si>
    <t>PAYPAL  NELSONPAINT: Shipping</t>
  </si>
  <si>
    <t>PCA2ZVXK</t>
  </si>
  <si>
    <t>DALLING</t>
  </si>
  <si>
    <t>O030</t>
  </si>
  <si>
    <t>FORESTRY SUPPLIERS INC: 59505 2m Diameter Tape</t>
  </si>
  <si>
    <t>PCA2ZXR1</t>
  </si>
  <si>
    <t>NATIONAL BAND AND TAG: Tree Tags 30000 count</t>
  </si>
  <si>
    <t>PCA2ZZ40</t>
  </si>
  <si>
    <t>THE HOME DEPOT #1984: 2 in X 10 ft PVC Pipe</t>
  </si>
  <si>
    <t>PCA304TJ</t>
  </si>
  <si>
    <t>AMZN Mktp US: 2 Flat Foam Brushes 24 Pack</t>
  </si>
  <si>
    <t>PEREZ</t>
  </si>
  <si>
    <t>PAYPAL  NRS: Waterproof Tablet Case</t>
  </si>
  <si>
    <t>AMZN Mktp US: Shipping</t>
  </si>
  <si>
    <t>Forestry Suppliers Inc</t>
  </si>
  <si>
    <t>P1721549</t>
  </si>
  <si>
    <t>AMZN MKTP US MT4BJ2LF2: Yellow Hard hat</t>
  </si>
  <si>
    <t>AMZN Mktp US: Refund for Foam Brushes</t>
  </si>
  <si>
    <t>AMZN Mktp US: Flat Foam Brush return</t>
  </si>
  <si>
    <t>I7287033</t>
  </si>
  <si>
    <t>P1730478</t>
  </si>
  <si>
    <t>I7306987</t>
  </si>
  <si>
    <t>AMAZON.COM MT8UH7SU2 A: Lithium Batteries</t>
  </si>
  <si>
    <t>PCA319G7</t>
  </si>
  <si>
    <t>Seiler Instrument and Manufacturing</t>
  </si>
  <si>
    <t>P1702447</t>
  </si>
  <si>
    <t>I7258199</t>
  </si>
  <si>
    <t>LifeSci MachShop M26120</t>
  </si>
  <si>
    <t>J2676916-1</t>
  </si>
  <si>
    <t>UPS 1Z62128E0399887805 - shipment to Melrose MA</t>
  </si>
  <si>
    <t>PCA30VK6</t>
  </si>
  <si>
    <t>IC141 - WC UIUC Auxiliary</t>
  </si>
  <si>
    <t>AI056199-580</t>
  </si>
  <si>
    <t>AI056632-575</t>
  </si>
  <si>
    <t>AI057079-574</t>
  </si>
  <si>
    <t>AI057429-569</t>
  </si>
  <si>
    <t>AI057598-552</t>
  </si>
  <si>
    <t>SSC Transfer to Student Census Trel</t>
  </si>
  <si>
    <t>J2628728-2</t>
  </si>
  <si>
    <t>Item</t>
  </si>
  <si>
    <t>NELSONPAINT</t>
  </si>
  <si>
    <t>Tree paint</t>
  </si>
  <si>
    <t>Tree tags</t>
  </si>
  <si>
    <t>PVC piping</t>
  </si>
  <si>
    <t>Paint brushes</t>
  </si>
  <si>
    <t>Waterproof tablet cases</t>
  </si>
  <si>
    <t>Hard hats</t>
  </si>
  <si>
    <t>Tree taps, flagging, nails, calipers</t>
  </si>
  <si>
    <t>vinyl grafting tape, dial calipers</t>
  </si>
  <si>
    <t>Rangefinder batteries</t>
  </si>
  <si>
    <t>Laser range finders (3)</t>
  </si>
  <si>
    <t>Metal rebar for plot markers</t>
  </si>
  <si>
    <t>Cutting of PVC piping</t>
  </si>
  <si>
    <t>Return of rangefinder parts</t>
  </si>
  <si>
    <t>Consumables:</t>
  </si>
  <si>
    <t>Charges to SSC account</t>
  </si>
  <si>
    <t>Paintbrushes and Hard hats</t>
  </si>
  <si>
    <t>AMAZON</t>
  </si>
  <si>
    <t>Vinyl tape</t>
  </si>
  <si>
    <t>Dial calipers</t>
  </si>
  <si>
    <t>Laser Range finders (3)</t>
  </si>
  <si>
    <t>Machine shop</t>
  </si>
  <si>
    <t>Parts return</t>
  </si>
  <si>
    <t>Seiler instrument</t>
  </si>
  <si>
    <t>Equipment:</t>
  </si>
  <si>
    <t>Personnel:</t>
  </si>
  <si>
    <t>RA Award - Sierra Perez</t>
  </si>
  <si>
    <t>Total expenditures</t>
  </si>
  <si>
    <t>PAYPAL  CONSUPP: Rebar purchase</t>
  </si>
  <si>
    <t>Cutting and drilling PVC pipe</t>
  </si>
  <si>
    <t>Workman's compensation Perez</t>
  </si>
  <si>
    <t>Source</t>
  </si>
  <si>
    <t>Mud supply</t>
  </si>
  <si>
    <t>Student hourly -driver: Vozzo</t>
  </si>
  <si>
    <t>Student hourly -driver:Kaldis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</si>
</sst>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6"/>
  <sheetViews>
    <sheetView workbookViewId="0">
      <selection activeCell="G27" sqref="G27:G28"/>
    </sheetView>
  </sheetViews>
  <sheetFormatPr baseColWidth="10" defaultColWidth="8.83203125" defaultRowHeight="15" x14ac:dyDescent="0.2"/>
  <cols>
    <col min="1" max="1" width="20.33203125" bestFit="1" customWidth="1"/>
    <col min="5" max="5" width="8.33203125" bestFit="1" customWidth="1"/>
    <col min="6" max="6" width="10.6640625" bestFit="1" customWidth="1"/>
    <col min="8" max="8" width="47.5" bestFit="1" customWidth="1"/>
  </cols>
  <sheetData>
    <row r="1" spans="1:22" x14ac:dyDescent="0.2">
      <c r="A1" t="s">
        <v>98</v>
      </c>
    </row>
    <row r="3" spans="1:22" x14ac:dyDescent="0.2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  <c r="Q3" t="s">
        <v>16</v>
      </c>
      <c r="R3" t="s">
        <v>17</v>
      </c>
      <c r="S3" t="s">
        <v>18</v>
      </c>
      <c r="T3" t="s">
        <v>19</v>
      </c>
      <c r="U3" t="s">
        <v>20</v>
      </c>
      <c r="V3" t="s">
        <v>21</v>
      </c>
    </row>
    <row r="4" spans="1:22" x14ac:dyDescent="0.2">
      <c r="A4" t="str">
        <f t="shared" ref="A4:A34" si="0">"1303692377000377163"</f>
        <v>1303692377000377163</v>
      </c>
      <c r="B4">
        <v>2019</v>
      </c>
      <c r="C4" t="s">
        <v>42</v>
      </c>
      <c r="D4">
        <v>124000</v>
      </c>
      <c r="E4">
        <v>11</v>
      </c>
      <c r="F4" s="1">
        <v>43300</v>
      </c>
      <c r="G4">
        <v>971.93</v>
      </c>
      <c r="H4" t="s">
        <v>43</v>
      </c>
      <c r="I4" t="b">
        <v>1</v>
      </c>
      <c r="J4" t="b">
        <v>0</v>
      </c>
      <c r="K4" t="s">
        <v>44</v>
      </c>
      <c r="L4" t="s">
        <v>45</v>
      </c>
      <c r="M4" t="s">
        <v>23</v>
      </c>
      <c r="O4" t="b">
        <v>1</v>
      </c>
      <c r="P4">
        <v>17906806</v>
      </c>
      <c r="Q4">
        <v>31166660</v>
      </c>
      <c r="S4" t="b">
        <v>1</v>
      </c>
      <c r="U4" t="s">
        <v>46</v>
      </c>
      <c r="V4">
        <v>377000</v>
      </c>
    </row>
    <row r="5" spans="1:22" x14ac:dyDescent="0.2">
      <c r="A5" t="str">
        <f t="shared" si="0"/>
        <v>1303692377000377163</v>
      </c>
      <c r="B5">
        <v>2019</v>
      </c>
      <c r="C5" t="s">
        <v>42</v>
      </c>
      <c r="D5">
        <v>124000</v>
      </c>
      <c r="E5">
        <v>11</v>
      </c>
      <c r="F5" s="1">
        <v>43301</v>
      </c>
      <c r="G5">
        <v>1266.8</v>
      </c>
      <c r="H5" t="s">
        <v>47</v>
      </c>
      <c r="I5" t="b">
        <v>1</v>
      </c>
      <c r="J5" t="b">
        <v>0</v>
      </c>
      <c r="K5" t="s">
        <v>48</v>
      </c>
      <c r="L5" t="s">
        <v>45</v>
      </c>
      <c r="M5" t="s">
        <v>23</v>
      </c>
      <c r="O5" t="b">
        <v>1</v>
      </c>
      <c r="P5">
        <v>17907550</v>
      </c>
      <c r="Q5">
        <v>31166854</v>
      </c>
      <c r="S5" t="b">
        <v>1</v>
      </c>
      <c r="U5" t="s">
        <v>46</v>
      </c>
      <c r="V5">
        <v>377000</v>
      </c>
    </row>
    <row r="6" spans="1:22" x14ac:dyDescent="0.2">
      <c r="A6" t="str">
        <f t="shared" si="0"/>
        <v>1303692377000377163</v>
      </c>
      <c r="B6">
        <v>2019</v>
      </c>
      <c r="C6" t="s">
        <v>42</v>
      </c>
      <c r="D6">
        <v>124000</v>
      </c>
      <c r="E6">
        <v>11</v>
      </c>
      <c r="F6" s="1">
        <v>43305</v>
      </c>
      <c r="G6">
        <v>3000</v>
      </c>
      <c r="H6" t="s">
        <v>49</v>
      </c>
      <c r="I6" t="b">
        <v>1</v>
      </c>
      <c r="J6" t="b">
        <v>0</v>
      </c>
      <c r="K6" t="s">
        <v>50</v>
      </c>
      <c r="L6" t="s">
        <v>45</v>
      </c>
      <c r="M6" t="s">
        <v>23</v>
      </c>
      <c r="O6" t="b">
        <v>1</v>
      </c>
      <c r="P6">
        <v>17928780</v>
      </c>
      <c r="Q6">
        <v>31196799</v>
      </c>
      <c r="S6" t="b">
        <v>1</v>
      </c>
      <c r="U6" t="s">
        <v>46</v>
      </c>
      <c r="V6">
        <v>377000</v>
      </c>
    </row>
    <row r="7" spans="1:22" x14ac:dyDescent="0.2">
      <c r="A7" t="str">
        <f t="shared" si="0"/>
        <v>1303692377000377163</v>
      </c>
      <c r="B7">
        <v>2019</v>
      </c>
      <c r="C7" t="s">
        <v>42</v>
      </c>
      <c r="D7">
        <v>124000</v>
      </c>
      <c r="E7">
        <v>11</v>
      </c>
      <c r="F7" s="1">
        <v>43315</v>
      </c>
      <c r="G7">
        <v>546.4</v>
      </c>
      <c r="H7" t="s">
        <v>51</v>
      </c>
      <c r="I7" t="b">
        <v>1</v>
      </c>
      <c r="J7" t="b">
        <v>0</v>
      </c>
      <c r="K7" t="s">
        <v>52</v>
      </c>
      <c r="L7" t="s">
        <v>45</v>
      </c>
      <c r="M7" t="s">
        <v>23</v>
      </c>
      <c r="O7" t="b">
        <v>1</v>
      </c>
      <c r="P7">
        <v>17960552</v>
      </c>
      <c r="Q7">
        <v>31253650</v>
      </c>
      <c r="S7" t="b">
        <v>1</v>
      </c>
      <c r="U7" t="s">
        <v>46</v>
      </c>
      <c r="V7">
        <v>377000</v>
      </c>
    </row>
    <row r="8" spans="1:22" x14ac:dyDescent="0.2">
      <c r="A8" t="str">
        <f t="shared" si="0"/>
        <v>1303692377000377163</v>
      </c>
      <c r="B8">
        <v>2019</v>
      </c>
      <c r="C8" t="s">
        <v>42</v>
      </c>
      <c r="D8">
        <v>124000</v>
      </c>
      <c r="E8">
        <v>11</v>
      </c>
      <c r="F8" s="1">
        <v>43340</v>
      </c>
      <c r="G8">
        <v>69.09</v>
      </c>
      <c r="H8" t="s">
        <v>53</v>
      </c>
      <c r="I8" t="b">
        <v>1</v>
      </c>
      <c r="J8" t="b">
        <v>0</v>
      </c>
      <c r="K8" t="s">
        <v>24</v>
      </c>
      <c r="L8" t="s">
        <v>54</v>
      </c>
      <c r="M8" t="s">
        <v>23</v>
      </c>
      <c r="O8" t="b">
        <v>1</v>
      </c>
      <c r="P8">
        <v>18032343</v>
      </c>
      <c r="Q8">
        <v>31422514</v>
      </c>
      <c r="S8" t="b">
        <v>1</v>
      </c>
      <c r="U8" t="s">
        <v>46</v>
      </c>
      <c r="V8">
        <v>377000</v>
      </c>
    </row>
    <row r="9" spans="1:22" x14ac:dyDescent="0.2">
      <c r="A9" t="str">
        <f t="shared" si="0"/>
        <v>1303692377000377163</v>
      </c>
      <c r="B9">
        <v>2019</v>
      </c>
      <c r="C9" t="s">
        <v>42</v>
      </c>
      <c r="D9">
        <v>124000</v>
      </c>
      <c r="E9">
        <v>11</v>
      </c>
      <c r="F9" s="1">
        <v>43340</v>
      </c>
      <c r="G9">
        <v>134.85</v>
      </c>
      <c r="H9" t="s">
        <v>55</v>
      </c>
      <c r="I9" t="b">
        <v>1</v>
      </c>
      <c r="J9" t="b">
        <v>0</v>
      </c>
      <c r="K9" t="s">
        <v>25</v>
      </c>
      <c r="L9" t="s">
        <v>54</v>
      </c>
      <c r="M9" t="s">
        <v>23</v>
      </c>
      <c r="O9" t="b">
        <v>1</v>
      </c>
      <c r="P9">
        <v>18032344</v>
      </c>
      <c r="Q9">
        <v>31422519</v>
      </c>
      <c r="S9" t="b">
        <v>1</v>
      </c>
      <c r="U9" t="s">
        <v>46</v>
      </c>
      <c r="V9">
        <v>377000</v>
      </c>
    </row>
    <row r="10" spans="1:22" x14ac:dyDescent="0.2">
      <c r="A10" t="str">
        <f t="shared" si="0"/>
        <v>1303692377000377163</v>
      </c>
      <c r="B10">
        <v>2019</v>
      </c>
      <c r="C10" t="s">
        <v>42</v>
      </c>
      <c r="D10">
        <v>124000</v>
      </c>
      <c r="E10">
        <v>11</v>
      </c>
      <c r="F10" s="1">
        <v>43341</v>
      </c>
      <c r="G10">
        <v>48.32</v>
      </c>
      <c r="H10" t="s">
        <v>53</v>
      </c>
      <c r="I10" t="b">
        <v>1</v>
      </c>
      <c r="J10" t="b">
        <v>0</v>
      </c>
      <c r="K10" t="s">
        <v>22</v>
      </c>
      <c r="L10" t="s">
        <v>54</v>
      </c>
      <c r="M10" t="s">
        <v>23</v>
      </c>
      <c r="O10" t="b">
        <v>1</v>
      </c>
      <c r="P10">
        <v>18032345</v>
      </c>
      <c r="Q10">
        <v>31422628</v>
      </c>
      <c r="S10" t="b">
        <v>1</v>
      </c>
      <c r="U10" t="s">
        <v>46</v>
      </c>
      <c r="V10">
        <v>377000</v>
      </c>
    </row>
    <row r="11" spans="1:22" x14ac:dyDescent="0.2">
      <c r="A11" t="str">
        <f t="shared" si="0"/>
        <v>1303692377000377163</v>
      </c>
      <c r="B11">
        <v>2019</v>
      </c>
      <c r="C11" t="s">
        <v>42</v>
      </c>
      <c r="D11">
        <v>124000</v>
      </c>
      <c r="E11">
        <v>11</v>
      </c>
      <c r="F11" s="1">
        <v>43347</v>
      </c>
      <c r="G11">
        <v>50.79</v>
      </c>
      <c r="H11" t="s">
        <v>56</v>
      </c>
      <c r="I11" t="b">
        <v>1</v>
      </c>
      <c r="J11" t="b">
        <v>0</v>
      </c>
      <c r="K11" t="s">
        <v>27</v>
      </c>
      <c r="L11" t="s">
        <v>54</v>
      </c>
      <c r="M11" t="s">
        <v>23</v>
      </c>
      <c r="O11" t="b">
        <v>1</v>
      </c>
      <c r="P11">
        <v>18047812</v>
      </c>
      <c r="Q11">
        <v>31444766</v>
      </c>
      <c r="S11" t="b">
        <v>1</v>
      </c>
      <c r="U11" t="s">
        <v>46</v>
      </c>
      <c r="V11">
        <v>377000</v>
      </c>
    </row>
    <row r="12" spans="1:22" x14ac:dyDescent="0.2">
      <c r="A12" t="str">
        <f t="shared" si="0"/>
        <v>1303692377000377163</v>
      </c>
      <c r="B12">
        <v>2019</v>
      </c>
      <c r="C12" t="s">
        <v>42</v>
      </c>
      <c r="D12">
        <v>124000</v>
      </c>
      <c r="E12">
        <v>11</v>
      </c>
      <c r="F12" s="1">
        <v>43349</v>
      </c>
      <c r="G12">
        <v>356.96</v>
      </c>
      <c r="H12" t="s">
        <v>111</v>
      </c>
      <c r="I12" t="b">
        <v>1</v>
      </c>
      <c r="J12" t="b">
        <v>0</v>
      </c>
      <c r="K12" t="s">
        <v>26</v>
      </c>
      <c r="L12" t="s">
        <v>45</v>
      </c>
      <c r="M12" t="s">
        <v>23</v>
      </c>
      <c r="O12" t="b">
        <v>1</v>
      </c>
      <c r="P12">
        <v>18048064</v>
      </c>
      <c r="Q12">
        <v>31444997</v>
      </c>
      <c r="S12" t="b">
        <v>1</v>
      </c>
      <c r="U12" t="s">
        <v>46</v>
      </c>
      <c r="V12">
        <v>377000</v>
      </c>
    </row>
    <row r="13" spans="1:22" x14ac:dyDescent="0.2">
      <c r="A13" t="str">
        <f t="shared" si="0"/>
        <v>1303692377000377163</v>
      </c>
      <c r="B13">
        <v>2019</v>
      </c>
      <c r="C13" t="s">
        <v>42</v>
      </c>
      <c r="D13">
        <v>124000</v>
      </c>
      <c r="E13">
        <v>11</v>
      </c>
      <c r="F13" s="1">
        <v>43358</v>
      </c>
      <c r="G13">
        <v>127.92</v>
      </c>
      <c r="H13" t="s">
        <v>59</v>
      </c>
      <c r="I13" t="b">
        <v>1</v>
      </c>
      <c r="J13" t="b">
        <v>0</v>
      </c>
      <c r="K13" t="s">
        <v>29</v>
      </c>
      <c r="L13" t="s">
        <v>45</v>
      </c>
      <c r="M13" t="s">
        <v>23</v>
      </c>
      <c r="O13" t="b">
        <v>1</v>
      </c>
      <c r="P13">
        <v>18079527</v>
      </c>
      <c r="Q13">
        <v>31540199</v>
      </c>
      <c r="S13" t="b">
        <v>1</v>
      </c>
      <c r="U13" t="s">
        <v>46</v>
      </c>
      <c r="V13">
        <v>377000</v>
      </c>
    </row>
    <row r="14" spans="1:22" x14ac:dyDescent="0.2">
      <c r="A14" t="str">
        <f t="shared" si="0"/>
        <v>1303692377000377163</v>
      </c>
      <c r="B14">
        <v>2019</v>
      </c>
      <c r="C14" t="s">
        <v>42</v>
      </c>
      <c r="D14">
        <v>124000</v>
      </c>
      <c r="E14">
        <v>11</v>
      </c>
      <c r="F14" s="1">
        <v>43357</v>
      </c>
      <c r="G14">
        <v>-19.47</v>
      </c>
      <c r="H14" t="s">
        <v>60</v>
      </c>
      <c r="I14" t="b">
        <v>1</v>
      </c>
      <c r="J14" t="b">
        <v>0</v>
      </c>
      <c r="K14" t="s">
        <v>28</v>
      </c>
      <c r="L14" t="s">
        <v>54</v>
      </c>
      <c r="M14" t="s">
        <v>23</v>
      </c>
      <c r="O14" t="b">
        <v>1</v>
      </c>
      <c r="P14">
        <v>18081088</v>
      </c>
      <c r="Q14">
        <v>31540198</v>
      </c>
      <c r="S14" t="b">
        <v>1</v>
      </c>
      <c r="U14" t="s">
        <v>46</v>
      </c>
      <c r="V14">
        <v>377000</v>
      </c>
    </row>
    <row r="15" spans="1:22" x14ac:dyDescent="0.2">
      <c r="A15" t="str">
        <f t="shared" si="0"/>
        <v>1303692377000377163</v>
      </c>
      <c r="B15">
        <v>2019</v>
      </c>
      <c r="C15" t="s">
        <v>42</v>
      </c>
      <c r="D15">
        <v>124000</v>
      </c>
      <c r="E15">
        <v>11</v>
      </c>
      <c r="F15" s="1">
        <v>43360</v>
      </c>
      <c r="G15">
        <v>-69.09</v>
      </c>
      <c r="H15" t="s">
        <v>61</v>
      </c>
      <c r="I15" t="b">
        <v>1</v>
      </c>
      <c r="J15" t="b">
        <v>0</v>
      </c>
      <c r="K15" t="s">
        <v>30</v>
      </c>
      <c r="L15" t="s">
        <v>54</v>
      </c>
      <c r="M15" t="s">
        <v>23</v>
      </c>
      <c r="O15" t="b">
        <v>1</v>
      </c>
      <c r="P15">
        <v>18081246</v>
      </c>
      <c r="Q15">
        <v>31540285</v>
      </c>
      <c r="S15" t="b">
        <v>1</v>
      </c>
      <c r="U15" t="s">
        <v>46</v>
      </c>
      <c r="V15">
        <v>377000</v>
      </c>
    </row>
    <row r="16" spans="1:22" x14ac:dyDescent="0.2">
      <c r="A16" t="str">
        <f t="shared" si="0"/>
        <v>1303692377000377163</v>
      </c>
      <c r="B16">
        <v>2019</v>
      </c>
      <c r="C16" t="s">
        <v>42</v>
      </c>
      <c r="D16">
        <v>124000</v>
      </c>
      <c r="E16">
        <v>11</v>
      </c>
      <c r="F16" s="1">
        <v>43362</v>
      </c>
      <c r="G16">
        <v>-39.04</v>
      </c>
      <c r="H16" t="s">
        <v>61</v>
      </c>
      <c r="I16" t="b">
        <v>1</v>
      </c>
      <c r="J16" t="b">
        <v>0</v>
      </c>
      <c r="K16" t="s">
        <v>31</v>
      </c>
      <c r="L16" t="s">
        <v>54</v>
      </c>
      <c r="M16" t="s">
        <v>23</v>
      </c>
      <c r="O16" t="b">
        <v>1</v>
      </c>
      <c r="P16">
        <v>18081247</v>
      </c>
      <c r="Q16">
        <v>31540448</v>
      </c>
      <c r="S16" t="b">
        <v>1</v>
      </c>
      <c r="U16" t="s">
        <v>46</v>
      </c>
      <c r="V16">
        <v>377000</v>
      </c>
    </row>
    <row r="17" spans="1:22" x14ac:dyDescent="0.2">
      <c r="A17" t="str">
        <f t="shared" si="0"/>
        <v>1303692377000377163</v>
      </c>
      <c r="B17">
        <v>2019</v>
      </c>
      <c r="C17" t="s">
        <v>42</v>
      </c>
      <c r="D17">
        <v>124000</v>
      </c>
      <c r="E17">
        <v>11</v>
      </c>
      <c r="F17" s="1">
        <v>43370</v>
      </c>
      <c r="G17">
        <v>87.1</v>
      </c>
      <c r="H17" t="s">
        <v>57</v>
      </c>
      <c r="I17" t="b">
        <v>1</v>
      </c>
      <c r="J17" t="b">
        <v>0</v>
      </c>
      <c r="K17" t="s">
        <v>58</v>
      </c>
      <c r="L17" t="s">
        <v>62</v>
      </c>
      <c r="M17" t="s">
        <v>23</v>
      </c>
      <c r="O17" t="b">
        <v>1</v>
      </c>
      <c r="P17">
        <v>18087650</v>
      </c>
      <c r="Q17">
        <v>31543347</v>
      </c>
      <c r="S17" t="b">
        <v>1</v>
      </c>
      <c r="U17" t="s">
        <v>46</v>
      </c>
      <c r="V17">
        <v>377000</v>
      </c>
    </row>
    <row r="18" spans="1:22" x14ac:dyDescent="0.2">
      <c r="A18" t="str">
        <f t="shared" si="0"/>
        <v>1303692377000377163</v>
      </c>
      <c r="B18">
        <v>2019</v>
      </c>
      <c r="C18" t="s">
        <v>42</v>
      </c>
      <c r="D18">
        <v>124000</v>
      </c>
      <c r="E18">
        <v>11</v>
      </c>
      <c r="F18" s="1">
        <v>43391</v>
      </c>
      <c r="G18">
        <v>259.52</v>
      </c>
      <c r="H18" t="s">
        <v>57</v>
      </c>
      <c r="I18" t="b">
        <v>1</v>
      </c>
      <c r="J18" t="b">
        <v>0</v>
      </c>
      <c r="K18" t="s">
        <v>63</v>
      </c>
      <c r="L18" t="s">
        <v>64</v>
      </c>
      <c r="M18" t="s">
        <v>23</v>
      </c>
      <c r="O18" t="b">
        <v>1</v>
      </c>
      <c r="P18">
        <v>18151441</v>
      </c>
      <c r="Q18">
        <v>31667150</v>
      </c>
      <c r="S18" t="b">
        <v>1</v>
      </c>
      <c r="U18" t="s">
        <v>46</v>
      </c>
      <c r="V18">
        <v>377000</v>
      </c>
    </row>
    <row r="19" spans="1:22" x14ac:dyDescent="0.2">
      <c r="A19" t="str">
        <f t="shared" si="0"/>
        <v>1303692377000377163</v>
      </c>
      <c r="B19">
        <v>2019</v>
      </c>
      <c r="C19" t="s">
        <v>42</v>
      </c>
      <c r="D19">
        <v>124000</v>
      </c>
      <c r="E19">
        <v>11</v>
      </c>
      <c r="F19" s="1">
        <v>43381</v>
      </c>
      <c r="G19">
        <v>12.98</v>
      </c>
      <c r="H19" t="s">
        <v>65</v>
      </c>
      <c r="I19" t="b">
        <v>1</v>
      </c>
      <c r="J19" t="b">
        <v>0</v>
      </c>
      <c r="K19" t="s">
        <v>66</v>
      </c>
      <c r="L19" t="s">
        <v>45</v>
      </c>
      <c r="M19" t="s">
        <v>23</v>
      </c>
      <c r="O19" t="b">
        <v>1</v>
      </c>
      <c r="P19">
        <v>18154440</v>
      </c>
      <c r="Q19">
        <v>31683544</v>
      </c>
      <c r="S19" t="b">
        <v>1</v>
      </c>
      <c r="U19" t="s">
        <v>46</v>
      </c>
      <c r="V19">
        <v>377000</v>
      </c>
    </row>
    <row r="20" spans="1:22" x14ac:dyDescent="0.2">
      <c r="A20" t="str">
        <f t="shared" si="0"/>
        <v>1303692377000377163</v>
      </c>
      <c r="B20">
        <v>2019</v>
      </c>
      <c r="C20" t="s">
        <v>42</v>
      </c>
      <c r="D20">
        <v>127060</v>
      </c>
      <c r="E20">
        <v>11</v>
      </c>
      <c r="F20" s="1">
        <v>43337</v>
      </c>
      <c r="G20">
        <v>6249</v>
      </c>
      <c r="H20" t="s">
        <v>67</v>
      </c>
      <c r="I20" t="b">
        <v>1</v>
      </c>
      <c r="J20" t="b">
        <v>0</v>
      </c>
      <c r="K20" t="s">
        <v>68</v>
      </c>
      <c r="L20" t="s">
        <v>69</v>
      </c>
      <c r="M20" t="s">
        <v>23</v>
      </c>
      <c r="O20" t="b">
        <v>1</v>
      </c>
      <c r="P20">
        <v>18008927</v>
      </c>
      <c r="Q20">
        <v>31386654</v>
      </c>
      <c r="S20" t="b">
        <v>1</v>
      </c>
      <c r="U20" t="s">
        <v>46</v>
      </c>
      <c r="V20">
        <v>377000</v>
      </c>
    </row>
    <row r="21" spans="1:22" x14ac:dyDescent="0.2">
      <c r="A21" t="str">
        <f t="shared" si="0"/>
        <v>1303692377000377163</v>
      </c>
      <c r="B21">
        <v>2019</v>
      </c>
      <c r="C21" t="s">
        <v>42</v>
      </c>
      <c r="D21">
        <v>142300</v>
      </c>
      <c r="E21">
        <v>11</v>
      </c>
      <c r="F21" s="1">
        <v>43348</v>
      </c>
      <c r="G21">
        <v>199.22</v>
      </c>
      <c r="H21" t="s">
        <v>70</v>
      </c>
      <c r="I21" t="b">
        <v>1</v>
      </c>
      <c r="J21" t="b">
        <v>1</v>
      </c>
      <c r="K21" t="s">
        <v>71</v>
      </c>
      <c r="M21" t="s">
        <v>23</v>
      </c>
      <c r="O21" t="b">
        <v>1</v>
      </c>
      <c r="P21">
        <v>18030887</v>
      </c>
      <c r="Q21">
        <v>31412214</v>
      </c>
      <c r="S21" t="b">
        <v>1</v>
      </c>
      <c r="U21" t="s">
        <v>46</v>
      </c>
      <c r="V21">
        <v>377000</v>
      </c>
    </row>
    <row r="22" spans="1:22" x14ac:dyDescent="0.2">
      <c r="A22" t="str">
        <f t="shared" si="0"/>
        <v>1303692377000377163</v>
      </c>
      <c r="B22">
        <v>2019</v>
      </c>
      <c r="C22" t="s">
        <v>42</v>
      </c>
      <c r="D22">
        <v>145300</v>
      </c>
      <c r="E22">
        <v>11</v>
      </c>
      <c r="F22" s="1">
        <v>43358</v>
      </c>
      <c r="G22">
        <v>4.3</v>
      </c>
      <c r="H22" t="s">
        <v>72</v>
      </c>
      <c r="I22" t="b">
        <v>1</v>
      </c>
      <c r="J22" t="b">
        <v>1</v>
      </c>
      <c r="K22" t="s">
        <v>73</v>
      </c>
      <c r="M22" t="s">
        <v>23</v>
      </c>
      <c r="O22" t="b">
        <v>1</v>
      </c>
      <c r="P22">
        <v>18069950</v>
      </c>
      <c r="Q22">
        <v>31507315</v>
      </c>
      <c r="S22" t="b">
        <v>1</v>
      </c>
      <c r="U22" t="s">
        <v>46</v>
      </c>
      <c r="V22">
        <v>377000</v>
      </c>
    </row>
    <row r="23" spans="1:22" x14ac:dyDescent="0.2">
      <c r="A23" t="str">
        <f t="shared" si="0"/>
        <v>1303692377000377163</v>
      </c>
      <c r="B23">
        <v>2019</v>
      </c>
      <c r="C23" t="s">
        <v>32</v>
      </c>
      <c r="D23">
        <v>212210</v>
      </c>
      <c r="E23">
        <v>6</v>
      </c>
      <c r="F23" s="1">
        <v>43357</v>
      </c>
      <c r="G23">
        <v>2450</v>
      </c>
      <c r="H23" t="s">
        <v>33</v>
      </c>
      <c r="I23" t="b">
        <v>1</v>
      </c>
      <c r="J23" t="b">
        <v>0</v>
      </c>
      <c r="K23">
        <v>660545090</v>
      </c>
      <c r="L23" t="s">
        <v>34</v>
      </c>
      <c r="M23" t="s">
        <v>23</v>
      </c>
      <c r="O23" t="b">
        <v>1</v>
      </c>
      <c r="P23">
        <v>18043215</v>
      </c>
      <c r="Q23">
        <v>407523924</v>
      </c>
      <c r="R23" t="s">
        <v>35</v>
      </c>
      <c r="S23" t="b">
        <v>1</v>
      </c>
      <c r="V23">
        <v>377000</v>
      </c>
    </row>
    <row r="24" spans="1:22" x14ac:dyDescent="0.2">
      <c r="A24" t="str">
        <f t="shared" si="0"/>
        <v>1303692377000377163</v>
      </c>
      <c r="B24">
        <v>2019</v>
      </c>
      <c r="C24" t="s">
        <v>32</v>
      </c>
      <c r="D24">
        <v>212210</v>
      </c>
      <c r="E24">
        <v>6</v>
      </c>
      <c r="F24" s="1">
        <v>43389</v>
      </c>
      <c r="G24">
        <v>2450</v>
      </c>
      <c r="H24" t="s">
        <v>33</v>
      </c>
      <c r="I24" t="b">
        <v>1</v>
      </c>
      <c r="J24" t="b">
        <v>0</v>
      </c>
      <c r="K24">
        <v>660545090</v>
      </c>
      <c r="L24" t="s">
        <v>36</v>
      </c>
      <c r="M24" t="s">
        <v>23</v>
      </c>
      <c r="O24" t="b">
        <v>1</v>
      </c>
      <c r="P24">
        <v>18125887</v>
      </c>
      <c r="Q24">
        <v>410032753</v>
      </c>
      <c r="R24" t="s">
        <v>35</v>
      </c>
      <c r="S24" t="b">
        <v>1</v>
      </c>
      <c r="V24">
        <v>377000</v>
      </c>
    </row>
    <row r="25" spans="1:22" x14ac:dyDescent="0.2">
      <c r="A25" t="str">
        <f t="shared" si="0"/>
        <v>1303692377000377163</v>
      </c>
      <c r="B25">
        <v>2019</v>
      </c>
      <c r="C25" t="s">
        <v>32</v>
      </c>
      <c r="D25">
        <v>212210</v>
      </c>
      <c r="E25">
        <v>6</v>
      </c>
      <c r="F25" s="1">
        <v>43420</v>
      </c>
      <c r="G25">
        <v>2450</v>
      </c>
      <c r="H25" t="s">
        <v>33</v>
      </c>
      <c r="I25" t="b">
        <v>1</v>
      </c>
      <c r="J25" t="b">
        <v>0</v>
      </c>
      <c r="K25">
        <v>660545090</v>
      </c>
      <c r="L25" t="s">
        <v>37</v>
      </c>
      <c r="M25" t="s">
        <v>23</v>
      </c>
      <c r="O25" t="b">
        <v>1</v>
      </c>
      <c r="P25">
        <v>18211116</v>
      </c>
      <c r="Q25">
        <v>412805947</v>
      </c>
      <c r="R25" t="s">
        <v>35</v>
      </c>
      <c r="S25" t="b">
        <v>1</v>
      </c>
      <c r="V25">
        <v>377000</v>
      </c>
    </row>
    <row r="26" spans="1:22" x14ac:dyDescent="0.2">
      <c r="A26" t="str">
        <f t="shared" si="0"/>
        <v>1303692377000377163</v>
      </c>
      <c r="B26">
        <v>2019</v>
      </c>
      <c r="C26" t="s">
        <v>32</v>
      </c>
      <c r="D26">
        <v>212210</v>
      </c>
      <c r="E26">
        <v>6</v>
      </c>
      <c r="F26" s="1">
        <v>43448</v>
      </c>
      <c r="G26">
        <v>2450</v>
      </c>
      <c r="H26" t="s">
        <v>33</v>
      </c>
      <c r="I26" t="b">
        <v>1</v>
      </c>
      <c r="J26" t="b">
        <v>0</v>
      </c>
      <c r="K26">
        <v>660545090</v>
      </c>
      <c r="L26" t="s">
        <v>38</v>
      </c>
      <c r="M26" t="s">
        <v>23</v>
      </c>
      <c r="O26" t="b">
        <v>1</v>
      </c>
      <c r="P26">
        <v>18290470</v>
      </c>
      <c r="Q26">
        <v>415156935</v>
      </c>
      <c r="R26" t="s">
        <v>35</v>
      </c>
      <c r="S26" t="b">
        <v>1</v>
      </c>
      <c r="V26">
        <v>377000</v>
      </c>
    </row>
    <row r="27" spans="1:22" x14ac:dyDescent="0.2">
      <c r="A27" t="str">
        <f t="shared" si="0"/>
        <v>1303692377000377163</v>
      </c>
      <c r="B27">
        <v>2019</v>
      </c>
      <c r="C27" t="s">
        <v>32</v>
      </c>
      <c r="D27">
        <v>215100</v>
      </c>
      <c r="E27">
        <v>6</v>
      </c>
      <c r="F27" s="1">
        <v>43460</v>
      </c>
      <c r="G27">
        <v>44.55</v>
      </c>
      <c r="H27" t="s">
        <v>39</v>
      </c>
      <c r="I27" t="b">
        <v>1</v>
      </c>
      <c r="J27" t="b">
        <v>0</v>
      </c>
      <c r="K27">
        <v>663988645</v>
      </c>
      <c r="L27" t="s">
        <v>40</v>
      </c>
      <c r="M27" t="s">
        <v>23</v>
      </c>
      <c r="O27" t="b">
        <v>1</v>
      </c>
      <c r="P27">
        <v>18338459</v>
      </c>
      <c r="Q27">
        <v>415904749</v>
      </c>
      <c r="R27" t="s">
        <v>35</v>
      </c>
      <c r="S27" t="b">
        <v>1</v>
      </c>
      <c r="V27">
        <v>377000</v>
      </c>
    </row>
    <row r="28" spans="1:22" x14ac:dyDescent="0.2">
      <c r="A28" t="str">
        <f t="shared" si="0"/>
        <v>1303692377000377163</v>
      </c>
      <c r="B28">
        <v>2019</v>
      </c>
      <c r="C28" t="s">
        <v>32</v>
      </c>
      <c r="D28">
        <v>215100</v>
      </c>
      <c r="E28">
        <v>6</v>
      </c>
      <c r="F28" s="1">
        <v>43460</v>
      </c>
      <c r="G28">
        <v>82.5</v>
      </c>
      <c r="H28" t="s">
        <v>41</v>
      </c>
      <c r="I28" t="b">
        <v>1</v>
      </c>
      <c r="J28" t="b">
        <v>0</v>
      </c>
      <c r="K28">
        <v>674272631</v>
      </c>
      <c r="L28" t="s">
        <v>40</v>
      </c>
      <c r="M28" t="s">
        <v>23</v>
      </c>
      <c r="O28" t="b">
        <v>1</v>
      </c>
      <c r="P28">
        <v>18338503</v>
      </c>
      <c r="Q28">
        <v>415904518</v>
      </c>
      <c r="R28" t="s">
        <v>35</v>
      </c>
      <c r="S28" t="b">
        <v>1</v>
      </c>
      <c r="V28">
        <v>377000</v>
      </c>
    </row>
    <row r="29" spans="1:22" x14ac:dyDescent="0.2">
      <c r="A29" t="str">
        <f t="shared" si="0"/>
        <v>1303692377000377163</v>
      </c>
      <c r="B29">
        <v>2019</v>
      </c>
      <c r="C29" t="s">
        <v>42</v>
      </c>
      <c r="D29">
        <v>219240</v>
      </c>
      <c r="E29">
        <v>11</v>
      </c>
      <c r="F29" s="1">
        <v>43353</v>
      </c>
      <c r="G29">
        <v>17.149999999999999</v>
      </c>
      <c r="H29" t="s">
        <v>74</v>
      </c>
      <c r="I29" t="b">
        <v>1</v>
      </c>
      <c r="J29" t="b">
        <v>1</v>
      </c>
      <c r="K29" t="s">
        <v>75</v>
      </c>
      <c r="L29">
        <v>5486001</v>
      </c>
      <c r="M29" t="s">
        <v>23</v>
      </c>
      <c r="O29" t="b">
        <v>1</v>
      </c>
      <c r="P29">
        <v>18045142</v>
      </c>
      <c r="Q29">
        <v>31433291</v>
      </c>
      <c r="S29" t="b">
        <v>1</v>
      </c>
      <c r="U29" t="s">
        <v>46</v>
      </c>
      <c r="V29">
        <v>377000</v>
      </c>
    </row>
    <row r="30" spans="1:22" x14ac:dyDescent="0.2">
      <c r="A30" t="str">
        <f t="shared" si="0"/>
        <v>1303692377000377163</v>
      </c>
      <c r="B30">
        <v>2019</v>
      </c>
      <c r="C30" t="s">
        <v>42</v>
      </c>
      <c r="D30">
        <v>219240</v>
      </c>
      <c r="E30">
        <v>11</v>
      </c>
      <c r="F30" s="1">
        <v>43383</v>
      </c>
      <c r="G30">
        <v>17.149999999999999</v>
      </c>
      <c r="H30" t="s">
        <v>74</v>
      </c>
      <c r="I30" t="b">
        <v>1</v>
      </c>
      <c r="J30" t="b">
        <v>1</v>
      </c>
      <c r="K30" t="s">
        <v>76</v>
      </c>
      <c r="L30">
        <v>5486001</v>
      </c>
      <c r="M30" t="s">
        <v>23</v>
      </c>
      <c r="O30" t="b">
        <v>1</v>
      </c>
      <c r="P30">
        <v>18132611</v>
      </c>
      <c r="Q30">
        <v>31619397</v>
      </c>
      <c r="S30" t="b">
        <v>1</v>
      </c>
      <c r="U30" t="s">
        <v>46</v>
      </c>
      <c r="V30">
        <v>377000</v>
      </c>
    </row>
    <row r="31" spans="1:22" x14ac:dyDescent="0.2">
      <c r="A31" t="str">
        <f t="shared" si="0"/>
        <v>1303692377000377163</v>
      </c>
      <c r="B31">
        <v>2019</v>
      </c>
      <c r="C31" t="s">
        <v>42</v>
      </c>
      <c r="D31">
        <v>219240</v>
      </c>
      <c r="E31">
        <v>11</v>
      </c>
      <c r="F31" s="1">
        <v>43416</v>
      </c>
      <c r="G31">
        <v>17.149999999999999</v>
      </c>
      <c r="H31" t="s">
        <v>74</v>
      </c>
      <c r="I31" t="b">
        <v>1</v>
      </c>
      <c r="J31" t="b">
        <v>1</v>
      </c>
      <c r="K31" t="s">
        <v>77</v>
      </c>
      <c r="L31">
        <v>5486001</v>
      </c>
      <c r="M31" t="s">
        <v>23</v>
      </c>
      <c r="O31" t="b">
        <v>1</v>
      </c>
      <c r="P31">
        <v>18218204</v>
      </c>
      <c r="Q31">
        <v>31800490</v>
      </c>
      <c r="S31" t="b">
        <v>1</v>
      </c>
      <c r="U31" t="s">
        <v>46</v>
      </c>
      <c r="V31">
        <v>377000</v>
      </c>
    </row>
    <row r="32" spans="1:22" x14ac:dyDescent="0.2">
      <c r="A32" t="str">
        <f t="shared" si="0"/>
        <v>1303692377000377163</v>
      </c>
      <c r="B32">
        <v>2019</v>
      </c>
      <c r="C32" t="s">
        <v>42</v>
      </c>
      <c r="D32">
        <v>219240</v>
      </c>
      <c r="E32">
        <v>11</v>
      </c>
      <c r="F32" s="1">
        <v>43444</v>
      </c>
      <c r="G32">
        <v>17.149999999999999</v>
      </c>
      <c r="H32" t="s">
        <v>74</v>
      </c>
      <c r="I32" t="b">
        <v>1</v>
      </c>
      <c r="J32" t="b">
        <v>1</v>
      </c>
      <c r="K32" t="s">
        <v>78</v>
      </c>
      <c r="L32">
        <v>5486001</v>
      </c>
      <c r="M32" t="s">
        <v>23</v>
      </c>
      <c r="O32" t="b">
        <v>1</v>
      </c>
      <c r="P32">
        <v>18295859</v>
      </c>
      <c r="Q32">
        <v>31947613</v>
      </c>
      <c r="S32" t="b">
        <v>1</v>
      </c>
      <c r="U32" t="s">
        <v>46</v>
      </c>
      <c r="V32">
        <v>377000</v>
      </c>
    </row>
    <row r="33" spans="1:22" x14ac:dyDescent="0.2">
      <c r="A33" t="str">
        <f t="shared" si="0"/>
        <v>1303692377000377163</v>
      </c>
      <c r="B33">
        <v>2019</v>
      </c>
      <c r="C33" t="s">
        <v>42</v>
      </c>
      <c r="D33">
        <v>219240</v>
      </c>
      <c r="E33">
        <v>11</v>
      </c>
      <c r="F33" s="1">
        <v>43455</v>
      </c>
      <c r="G33">
        <v>0.89</v>
      </c>
      <c r="H33" t="s">
        <v>74</v>
      </c>
      <c r="I33" t="b">
        <v>1</v>
      </c>
      <c r="J33" t="b">
        <v>1</v>
      </c>
      <c r="K33" t="s">
        <v>79</v>
      </c>
      <c r="L33">
        <v>5486001</v>
      </c>
      <c r="M33" t="s">
        <v>23</v>
      </c>
      <c r="O33" t="b">
        <v>1</v>
      </c>
      <c r="P33">
        <v>18332867</v>
      </c>
      <c r="Q33">
        <v>32018350</v>
      </c>
      <c r="S33" t="b">
        <v>1</v>
      </c>
      <c r="U33" t="s">
        <v>46</v>
      </c>
      <c r="V33">
        <v>377000</v>
      </c>
    </row>
    <row r="34" spans="1:22" x14ac:dyDescent="0.2">
      <c r="A34" t="str">
        <f t="shared" si="0"/>
        <v>1303692377000377163</v>
      </c>
      <c r="B34">
        <v>2018</v>
      </c>
      <c r="C34" t="s">
        <v>42</v>
      </c>
      <c r="D34">
        <v>417001</v>
      </c>
      <c r="E34">
        <v>11</v>
      </c>
      <c r="F34" s="1">
        <v>43231</v>
      </c>
      <c r="G34">
        <v>-69467</v>
      </c>
      <c r="H34" t="s">
        <v>80</v>
      </c>
      <c r="I34" t="b">
        <v>1</v>
      </c>
      <c r="J34" t="b">
        <v>1</v>
      </c>
      <c r="K34" t="s">
        <v>81</v>
      </c>
      <c r="M34" t="s">
        <v>23</v>
      </c>
      <c r="O34" t="b">
        <v>1</v>
      </c>
      <c r="P34">
        <v>17654044</v>
      </c>
      <c r="Q34">
        <v>30724953</v>
      </c>
      <c r="S34" t="b">
        <v>1</v>
      </c>
      <c r="U34" t="s">
        <v>46</v>
      </c>
      <c r="V34">
        <v>377000</v>
      </c>
    </row>
    <row r="36" spans="1:22" x14ac:dyDescent="0.2">
      <c r="G36">
        <f>SUM(G4:G33)</f>
        <v>23254.120000000003</v>
      </c>
      <c r="H36" t="s">
        <v>110</v>
      </c>
    </row>
  </sheetData>
  <sortState ref="A4:V34">
    <sortCondition ref="D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5556A-4C6F-F640-8294-1D043BB91811}">
  <dimension ref="A1:D25"/>
  <sheetViews>
    <sheetView tabSelected="1" topLeftCell="B1" workbookViewId="0">
      <selection activeCell="F7" sqref="F7"/>
    </sheetView>
  </sheetViews>
  <sheetFormatPr baseColWidth="10" defaultRowHeight="15" x14ac:dyDescent="0.2"/>
  <cols>
    <col min="1" max="1" width="30" customWidth="1"/>
    <col min="2" max="2" width="30.6640625" customWidth="1"/>
    <col min="3" max="3" width="24.83203125" customWidth="1"/>
  </cols>
  <sheetData>
    <row r="1" spans="1:4" x14ac:dyDescent="0.2">
      <c r="A1" t="s">
        <v>82</v>
      </c>
      <c r="B1" t="s">
        <v>82</v>
      </c>
    </row>
    <row r="2" spans="1:4" x14ac:dyDescent="0.2">
      <c r="A2" t="s">
        <v>84</v>
      </c>
      <c r="B2" t="s">
        <v>97</v>
      </c>
      <c r="C2" t="s">
        <v>114</v>
      </c>
      <c r="D2" t="s">
        <v>6</v>
      </c>
    </row>
    <row r="3" spans="1:4" x14ac:dyDescent="0.2">
      <c r="A3" t="s">
        <v>90</v>
      </c>
      <c r="B3" t="s">
        <v>84</v>
      </c>
      <c r="C3" t="s">
        <v>83</v>
      </c>
      <c r="D3">
        <v>971.93</v>
      </c>
    </row>
    <row r="4" spans="1:4" x14ac:dyDescent="0.2">
      <c r="A4" t="s">
        <v>85</v>
      </c>
      <c r="B4" t="s">
        <v>90</v>
      </c>
      <c r="C4" t="s">
        <v>47</v>
      </c>
      <c r="D4">
        <v>1266.8</v>
      </c>
    </row>
    <row r="5" spans="1:4" x14ac:dyDescent="0.2">
      <c r="A5" t="s">
        <v>86</v>
      </c>
      <c r="B5" t="s">
        <v>85</v>
      </c>
      <c r="C5" t="s">
        <v>49</v>
      </c>
      <c r="D5">
        <v>3000</v>
      </c>
    </row>
    <row r="6" spans="1:4" x14ac:dyDescent="0.2">
      <c r="A6" t="s">
        <v>87</v>
      </c>
      <c r="B6" t="s">
        <v>86</v>
      </c>
      <c r="C6" t="s">
        <v>51</v>
      </c>
      <c r="D6">
        <v>546.4</v>
      </c>
    </row>
    <row r="7" spans="1:4" x14ac:dyDescent="0.2">
      <c r="A7" t="s">
        <v>88</v>
      </c>
      <c r="B7" t="s">
        <v>99</v>
      </c>
      <c r="C7" t="s">
        <v>100</v>
      </c>
      <c r="D7">
        <v>168.52</v>
      </c>
    </row>
    <row r="8" spans="1:4" x14ac:dyDescent="0.2">
      <c r="B8" t="s">
        <v>88</v>
      </c>
      <c r="C8" t="s">
        <v>100</v>
      </c>
      <c r="D8">
        <v>134.85</v>
      </c>
    </row>
    <row r="9" spans="1:4" x14ac:dyDescent="0.2">
      <c r="B9" t="s">
        <v>101</v>
      </c>
      <c r="C9" t="s">
        <v>57</v>
      </c>
      <c r="D9">
        <v>87.1</v>
      </c>
    </row>
    <row r="10" spans="1:4" x14ac:dyDescent="0.2">
      <c r="B10" t="s">
        <v>102</v>
      </c>
      <c r="C10" t="s">
        <v>57</v>
      </c>
      <c r="D10">
        <v>259.52</v>
      </c>
    </row>
    <row r="11" spans="1:4" x14ac:dyDescent="0.2">
      <c r="A11" t="s">
        <v>89</v>
      </c>
      <c r="B11" t="s">
        <v>92</v>
      </c>
      <c r="C11" t="s">
        <v>100</v>
      </c>
      <c r="D11">
        <v>12.98</v>
      </c>
    </row>
    <row r="12" spans="1:4" x14ac:dyDescent="0.2">
      <c r="B12" t="s">
        <v>112</v>
      </c>
      <c r="C12" t="s">
        <v>104</v>
      </c>
      <c r="D12">
        <v>199.22</v>
      </c>
    </row>
    <row r="13" spans="1:4" x14ac:dyDescent="0.2">
      <c r="B13" t="s">
        <v>105</v>
      </c>
      <c r="C13" t="s">
        <v>106</v>
      </c>
      <c r="D13">
        <v>4.3</v>
      </c>
    </row>
    <row r="14" spans="1:4" x14ac:dyDescent="0.2">
      <c r="B14" t="s">
        <v>94</v>
      </c>
      <c r="C14" t="s">
        <v>115</v>
      </c>
      <c r="D14">
        <v>356.96</v>
      </c>
    </row>
    <row r="16" spans="1:4" x14ac:dyDescent="0.2">
      <c r="A16" t="s">
        <v>91</v>
      </c>
      <c r="B16" t="s">
        <v>107</v>
      </c>
    </row>
    <row r="17" spans="1:4" x14ac:dyDescent="0.2">
      <c r="A17" t="s">
        <v>92</v>
      </c>
      <c r="B17" t="s">
        <v>103</v>
      </c>
      <c r="C17" t="s">
        <v>67</v>
      </c>
      <c r="D17">
        <v>6249</v>
      </c>
    </row>
    <row r="18" spans="1:4" x14ac:dyDescent="0.2">
      <c r="A18" t="s">
        <v>93</v>
      </c>
    </row>
    <row r="19" spans="1:4" x14ac:dyDescent="0.2">
      <c r="A19" t="s">
        <v>94</v>
      </c>
      <c r="B19" t="s">
        <v>108</v>
      </c>
    </row>
    <row r="20" spans="1:4" x14ac:dyDescent="0.2">
      <c r="A20" t="s">
        <v>95</v>
      </c>
      <c r="B20" t="s">
        <v>109</v>
      </c>
      <c r="D20">
        <f>2450*4</f>
        <v>9800</v>
      </c>
    </row>
    <row r="21" spans="1:4" x14ac:dyDescent="0.2">
      <c r="A21" t="s">
        <v>96</v>
      </c>
      <c r="B21" t="s">
        <v>113</v>
      </c>
      <c r="D21">
        <f>17.15*4+0.89</f>
        <v>69.489999999999995</v>
      </c>
    </row>
    <row r="22" spans="1:4" x14ac:dyDescent="0.2">
      <c r="B22" t="s">
        <v>116</v>
      </c>
      <c r="D22">
        <v>44.55</v>
      </c>
    </row>
    <row r="23" spans="1:4" x14ac:dyDescent="0.2">
      <c r="B23" t="s">
        <v>117</v>
      </c>
      <c r="D23">
        <v>82.5</v>
      </c>
    </row>
    <row r="25" spans="1:4" x14ac:dyDescent="0.2">
      <c r="B25" t="s">
        <v>110</v>
      </c>
      <c r="D25">
        <f>SUM(D3:D23)</f>
        <v>23254.120000000003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rad54148.tmp</vt:lpstr>
      <vt:lpstr>Budget sheet for SSC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Broga, Penny D</dc:creator>
  <cp:lastModifiedBy>Jim Dalling</cp:lastModifiedBy>
  <dcterms:created xsi:type="dcterms:W3CDTF">2019-01-08T21:56:52Z</dcterms:created>
  <dcterms:modified xsi:type="dcterms:W3CDTF">2019-01-09T16:34:35Z</dcterms:modified>
</cp:coreProperties>
</file>