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olar Farm 3\"/>
    </mc:Choice>
  </mc:AlternateContent>
  <xr:revisionPtr revIDLastSave="0" documentId="13_ncr:1_{701C5F80-CA67-4F42-8E74-E1C94D1A6D4E}" xr6:coauthVersionLast="47" xr6:coauthVersionMax="47" xr10:uidLastSave="{00000000-0000-0000-0000-000000000000}"/>
  <bookViews>
    <workbookView xWindow="25490" yWindow="-110" windowWidth="25820" windowHeight="14020" xr2:uid="{0B06CCD7-A383-4419-9E97-60C112E322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K17" i="1"/>
  <c r="J17" i="1"/>
  <c r="E11" i="1"/>
  <c r="E24" i="1"/>
  <c r="G24" i="1" s="1"/>
  <c r="E17" i="1"/>
  <c r="E18" i="1"/>
  <c r="E19" i="1"/>
  <c r="E20" i="1"/>
  <c r="E21" i="1"/>
  <c r="E22" i="1"/>
  <c r="E23" i="1"/>
  <c r="G22" i="1"/>
  <c r="G23" i="1"/>
  <c r="G21" i="1"/>
  <c r="G20" i="1"/>
  <c r="G19" i="1"/>
  <c r="G18" i="1"/>
  <c r="G17" i="1"/>
  <c r="G11" i="1"/>
  <c r="E9" i="1"/>
  <c r="G9" i="1" s="1"/>
  <c r="E7" i="1"/>
  <c r="G7" i="1" s="1"/>
  <c r="E6" i="1"/>
  <c r="G6" i="1" s="1"/>
  <c r="E5" i="1"/>
  <c r="G5" i="1" s="1"/>
  <c r="E4" i="1"/>
  <c r="G4" i="1" s="1"/>
  <c r="E8" i="1"/>
  <c r="G8" i="1" s="1"/>
  <c r="E10" i="1"/>
  <c r="G10" i="1" s="1"/>
</calcChain>
</file>

<file path=xl/sharedStrings.xml><?xml version="1.0" encoding="utf-8"?>
<sst xmlns="http://schemas.openxmlformats.org/spreadsheetml/2006/main" count="66" uniqueCount="23">
  <si>
    <t>Solar Farm 3.0 Estimated Total Contact Costs for UIUC</t>
  </si>
  <si>
    <t>Unbundled RECS</t>
  </si>
  <si>
    <t>Onsite Solar</t>
  </si>
  <si>
    <t>Indirect PPA (MISO KY)</t>
  </si>
  <si>
    <t>Indirect PPA (MISO IL)</t>
  </si>
  <si>
    <t>Physical PPA</t>
  </si>
  <si>
    <t>Structured Retail</t>
  </si>
  <si>
    <t>Indirect PPA (National TX)</t>
  </si>
  <si>
    <t>Levelized Payments/ (Savings) $/MWh</t>
  </si>
  <si>
    <t>Same</t>
  </si>
  <si>
    <t>Final COHO PPT Check</t>
  </si>
  <si>
    <t>President PPT Check</t>
  </si>
  <si>
    <t>Removed</t>
  </si>
  <si>
    <t>Indirect PPA + Onsite Portfolio</t>
  </si>
  <si>
    <t>New</t>
  </si>
  <si>
    <t>NPV%</t>
  </si>
  <si>
    <t>Verified</t>
  </si>
  <si>
    <t>Estimated UIUC Contract Cost</t>
  </si>
  <si>
    <t>15 Year Net Present Value</t>
  </si>
  <si>
    <t>COHO Used Contract Term (Yrs)</t>
  </si>
  <si>
    <t>MWhs/Yr Purchased</t>
  </si>
  <si>
    <t>Solar Farm 3.0 Estimated Total Contact Costs for UIC</t>
  </si>
  <si>
    <t>President Report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</si>
</sst>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44" fontId="0" fillId="0" borderId="0" xfId="2" applyFont="1" applyBorder="1"/>
    <xf numFmtId="165" fontId="0" fillId="0" borderId="0" xfId="1" applyNumberFormat="1" applyFont="1" applyBorder="1"/>
    <xf numFmtId="0" fontId="0" fillId="0" borderId="0" xfId="0" applyBorder="1" applyAlignment="1">
      <alignment horizontal="center"/>
    </xf>
    <xf numFmtId="164" fontId="0" fillId="0" borderId="0" xfId="2" applyNumberFormat="1" applyFont="1" applyBorder="1"/>
    <xf numFmtId="165" fontId="0" fillId="0" borderId="7" xfId="1" applyNumberFormat="1" applyFont="1" applyBorder="1"/>
    <xf numFmtId="0" fontId="0" fillId="0" borderId="7" xfId="0" applyBorder="1" applyAlignment="1">
      <alignment horizontal="center"/>
    </xf>
    <xf numFmtId="164" fontId="0" fillId="0" borderId="7" xfId="2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5" xfId="0" applyBorder="1"/>
    <xf numFmtId="0" fontId="0" fillId="0" borderId="8" xfId="0" applyBorder="1"/>
    <xf numFmtId="0" fontId="0" fillId="0" borderId="0" xfId="0" applyBorder="1"/>
    <xf numFmtId="164" fontId="0" fillId="0" borderId="0" xfId="2" applyNumberFormat="1" applyFont="1" applyFill="1" applyBorder="1"/>
    <xf numFmtId="0" fontId="0" fillId="0" borderId="6" xfId="0" applyFill="1" applyBorder="1"/>
    <xf numFmtId="44" fontId="0" fillId="0" borderId="7" xfId="2" applyFont="1" applyFill="1" applyBorder="1"/>
    <xf numFmtId="0" fontId="0" fillId="0" borderId="7" xfId="0" applyBorder="1"/>
    <xf numFmtId="9" fontId="0" fillId="0" borderId="0" xfId="3" applyFont="1" applyBorder="1"/>
    <xf numFmtId="9" fontId="0" fillId="0" borderId="7" xfId="3" applyFont="1" applyBorder="1"/>
    <xf numFmtId="0" fontId="2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9" xfId="0" applyBorder="1"/>
    <xf numFmtId="44" fontId="0" fillId="0" borderId="10" xfId="2" applyFont="1" applyBorder="1"/>
    <xf numFmtId="165" fontId="0" fillId="0" borderId="10" xfId="1" applyNumberFormat="1" applyFont="1" applyBorder="1"/>
    <xf numFmtId="0" fontId="0" fillId="0" borderId="10" xfId="0" applyBorder="1" applyAlignment="1">
      <alignment horizontal="center"/>
    </xf>
    <xf numFmtId="164" fontId="0" fillId="0" borderId="10" xfId="2" applyNumberFormat="1" applyFont="1" applyBorder="1"/>
    <xf numFmtId="9" fontId="0" fillId="0" borderId="10" xfId="3" applyFont="1" applyBorder="1"/>
    <xf numFmtId="0" fontId="0" fillId="0" borderId="10" xfId="0" applyBorder="1"/>
    <xf numFmtId="0" fontId="0" fillId="0" borderId="11" xfId="0" applyBorder="1"/>
    <xf numFmtId="0" fontId="2" fillId="0" borderId="9" xfId="0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9" fontId="0" fillId="0" borderId="0" xfId="3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899F1-D2A4-4F90-AFAF-C75D790657BA}">
  <dimension ref="A1:K24"/>
  <sheetViews>
    <sheetView tabSelected="1" topLeftCell="A8" zoomScale="130" zoomScaleNormal="130" workbookViewId="0">
      <selection activeCell="J24" sqref="J24"/>
    </sheetView>
  </sheetViews>
  <sheetFormatPr defaultRowHeight="14.5" x14ac:dyDescent="0.35"/>
  <cols>
    <col min="1" max="1" width="26.08984375" bestFit="1" customWidth="1"/>
    <col min="2" max="2" width="12.26953125" customWidth="1"/>
    <col min="3" max="3" width="10" customWidth="1"/>
    <col min="4" max="4" width="10.90625" customWidth="1"/>
    <col min="5" max="5" width="13.08984375" bestFit="1" customWidth="1"/>
    <col min="6" max="6" width="13.6328125" bestFit="1" customWidth="1"/>
    <col min="7" max="7" width="8.08984375" customWidth="1"/>
    <col min="10" max="10" width="11.453125" bestFit="1" customWidth="1"/>
  </cols>
  <sheetData>
    <row r="1" spans="1:9" ht="18.5" x14ac:dyDescent="0.45">
      <c r="A1" s="23" t="s">
        <v>0</v>
      </c>
      <c r="B1" s="24"/>
      <c r="C1" s="24"/>
      <c r="D1" s="24"/>
      <c r="E1" s="24"/>
      <c r="F1" s="24"/>
      <c r="G1" s="24"/>
      <c r="H1" s="24"/>
      <c r="I1" s="25"/>
    </row>
    <row r="3" spans="1:9" ht="58" x14ac:dyDescent="0.35">
      <c r="A3" s="1"/>
      <c r="B3" s="11" t="s">
        <v>8</v>
      </c>
      <c r="C3" s="11" t="s">
        <v>20</v>
      </c>
      <c r="D3" s="11" t="s">
        <v>19</v>
      </c>
      <c r="E3" s="11" t="s">
        <v>17</v>
      </c>
      <c r="F3" s="11" t="s">
        <v>18</v>
      </c>
      <c r="G3" s="2" t="s">
        <v>15</v>
      </c>
      <c r="H3" s="22" t="s">
        <v>10</v>
      </c>
      <c r="I3" s="12" t="s">
        <v>11</v>
      </c>
    </row>
    <row r="4" spans="1:9" x14ac:dyDescent="0.35">
      <c r="A4" s="3" t="s">
        <v>1</v>
      </c>
      <c r="B4" s="4">
        <v>1.7</v>
      </c>
      <c r="C4" s="5">
        <v>90000</v>
      </c>
      <c r="D4" s="6">
        <v>15</v>
      </c>
      <c r="E4" s="7">
        <f>D4*C4*B4</f>
        <v>2295000</v>
      </c>
      <c r="F4" s="7">
        <v>1600000</v>
      </c>
      <c r="G4" s="20">
        <f>F4/E4</f>
        <v>0.69716775599128544</v>
      </c>
      <c r="H4" s="15" t="s">
        <v>9</v>
      </c>
      <c r="I4" s="13" t="s">
        <v>16</v>
      </c>
    </row>
    <row r="5" spans="1:9" x14ac:dyDescent="0.35">
      <c r="A5" s="3" t="s">
        <v>2</v>
      </c>
      <c r="B5" s="4">
        <v>12.3</v>
      </c>
      <c r="C5" s="5">
        <v>90000</v>
      </c>
      <c r="D5" s="6">
        <v>15</v>
      </c>
      <c r="E5" s="7">
        <f>D5*C5*B5</f>
        <v>16605000.000000002</v>
      </c>
      <c r="F5" s="7">
        <v>9900000</v>
      </c>
      <c r="G5" s="20">
        <f t="shared" ref="G5:G11" si="0">F5/E5</f>
        <v>0.59620596205962051</v>
      </c>
      <c r="H5" s="15" t="s">
        <v>9</v>
      </c>
      <c r="I5" s="13" t="s">
        <v>16</v>
      </c>
    </row>
    <row r="6" spans="1:9" x14ac:dyDescent="0.35">
      <c r="A6" s="3" t="s">
        <v>3</v>
      </c>
      <c r="B6" s="4">
        <v>-3.7</v>
      </c>
      <c r="C6" s="5">
        <v>90000</v>
      </c>
      <c r="D6" s="6">
        <v>15</v>
      </c>
      <c r="E6" s="7">
        <f>D6*C6*B6</f>
        <v>-4995000</v>
      </c>
      <c r="F6" s="7">
        <v>-2900000</v>
      </c>
      <c r="G6" s="20">
        <f t="shared" si="0"/>
        <v>0.5805805805805806</v>
      </c>
      <c r="H6" s="15" t="s">
        <v>9</v>
      </c>
      <c r="I6" s="13" t="s">
        <v>16</v>
      </c>
    </row>
    <row r="7" spans="1:9" x14ac:dyDescent="0.35">
      <c r="A7" s="3" t="s">
        <v>4</v>
      </c>
      <c r="B7" s="4">
        <v>8.1999999999999993</v>
      </c>
      <c r="C7" s="5">
        <v>90000</v>
      </c>
      <c r="D7" s="6">
        <v>15</v>
      </c>
      <c r="E7" s="7">
        <f>D7*C7*B7</f>
        <v>11069999.999999998</v>
      </c>
      <c r="F7" s="16">
        <v>6600000</v>
      </c>
      <c r="G7" s="20">
        <f t="shared" si="0"/>
        <v>0.59620596205962073</v>
      </c>
      <c r="H7" s="15" t="s">
        <v>9</v>
      </c>
      <c r="I7" s="13" t="s">
        <v>16</v>
      </c>
    </row>
    <row r="8" spans="1:9" x14ac:dyDescent="0.35">
      <c r="A8" s="3" t="s">
        <v>7</v>
      </c>
      <c r="B8" s="4">
        <v>-4.2</v>
      </c>
      <c r="C8" s="5">
        <v>90000</v>
      </c>
      <c r="D8" s="6">
        <v>16</v>
      </c>
      <c r="E8" s="7">
        <f t="shared" ref="E8" si="1">D8*C8*B8</f>
        <v>-6048000</v>
      </c>
      <c r="F8" s="7">
        <v>-3400000</v>
      </c>
      <c r="G8" s="20">
        <f t="shared" si="0"/>
        <v>0.56216931216931221</v>
      </c>
      <c r="H8" s="15" t="s">
        <v>12</v>
      </c>
      <c r="I8" s="13" t="s">
        <v>16</v>
      </c>
    </row>
    <row r="9" spans="1:9" x14ac:dyDescent="0.35">
      <c r="A9" s="3" t="s">
        <v>5</v>
      </c>
      <c r="B9" s="4">
        <v>9.6999999999999993</v>
      </c>
      <c r="C9" s="5">
        <v>90000</v>
      </c>
      <c r="D9" s="6">
        <v>15</v>
      </c>
      <c r="E9" s="7">
        <f>D9*C9*B9</f>
        <v>13094999.999999998</v>
      </c>
      <c r="F9" s="7">
        <v>7900000</v>
      </c>
      <c r="G9" s="20">
        <f t="shared" si="0"/>
        <v>0.60328369606720134</v>
      </c>
      <c r="H9" s="15" t="s">
        <v>9</v>
      </c>
      <c r="I9" s="13" t="s">
        <v>16</v>
      </c>
    </row>
    <row r="10" spans="1:9" x14ac:dyDescent="0.35">
      <c r="A10" s="3" t="s">
        <v>6</v>
      </c>
      <c r="B10" s="4">
        <v>3.8</v>
      </c>
      <c r="C10" s="5">
        <v>90000</v>
      </c>
      <c r="D10" s="6">
        <v>15</v>
      </c>
      <c r="E10" s="7">
        <f t="shared" ref="E10" si="2">D10*C10*B10</f>
        <v>5130000</v>
      </c>
      <c r="F10" s="7">
        <v>1900000</v>
      </c>
      <c r="G10" s="20">
        <f t="shared" si="0"/>
        <v>0.37037037037037035</v>
      </c>
      <c r="H10" s="15" t="s">
        <v>12</v>
      </c>
      <c r="I10" s="13" t="s">
        <v>12</v>
      </c>
    </row>
    <row r="11" spans="1:9" x14ac:dyDescent="0.35">
      <c r="A11" s="17" t="s">
        <v>13</v>
      </c>
      <c r="B11" s="18">
        <v>-7.8</v>
      </c>
      <c r="C11" s="8">
        <v>90000</v>
      </c>
      <c r="D11" s="9">
        <v>15</v>
      </c>
      <c r="E11" s="10">
        <f>D11*C11*B11</f>
        <v>-10530000</v>
      </c>
      <c r="F11" s="10">
        <v>-6200000</v>
      </c>
      <c r="G11" s="21">
        <f t="shared" si="0"/>
        <v>0.58879392212725545</v>
      </c>
      <c r="H11" s="19" t="s">
        <v>14</v>
      </c>
      <c r="I11" s="14" t="s">
        <v>16</v>
      </c>
    </row>
    <row r="14" spans="1:9" ht="18.5" x14ac:dyDescent="0.45">
      <c r="A14" s="23" t="s">
        <v>21</v>
      </c>
      <c r="B14" s="24"/>
      <c r="C14" s="24"/>
      <c r="D14" s="24"/>
      <c r="E14" s="24"/>
      <c r="F14" s="24"/>
      <c r="G14" s="24"/>
      <c r="H14" s="24"/>
      <c r="I14" s="25"/>
    </row>
    <row r="16" spans="1:9" ht="58" x14ac:dyDescent="0.35">
      <c r="A16" s="34"/>
      <c r="B16" s="35" t="s">
        <v>8</v>
      </c>
      <c r="C16" s="35" t="s">
        <v>20</v>
      </c>
      <c r="D16" s="35" t="s">
        <v>19</v>
      </c>
      <c r="E16" s="35" t="s">
        <v>17</v>
      </c>
      <c r="F16" s="35" t="s">
        <v>18</v>
      </c>
      <c r="G16" s="36" t="s">
        <v>15</v>
      </c>
      <c r="H16" s="37" t="s">
        <v>10</v>
      </c>
      <c r="I16" s="38" t="s">
        <v>22</v>
      </c>
    </row>
    <row r="17" spans="1:11" x14ac:dyDescent="0.35">
      <c r="A17" s="26" t="s">
        <v>1</v>
      </c>
      <c r="B17" s="27">
        <v>1.7</v>
      </c>
      <c r="C17" s="28">
        <v>80000</v>
      </c>
      <c r="D17" s="29">
        <v>15</v>
      </c>
      <c r="E17" s="30">
        <f>D17*C17*B17</f>
        <v>2040000</v>
      </c>
      <c r="F17" s="30">
        <v>1400000</v>
      </c>
      <c r="G17" s="31">
        <f>F17/E17</f>
        <v>0.68627450980392157</v>
      </c>
      <c r="H17" s="32" t="s">
        <v>9</v>
      </c>
      <c r="I17" s="33" t="s">
        <v>16</v>
      </c>
      <c r="J17" s="39">
        <f>E17/E4</f>
        <v>0.88888888888888884</v>
      </c>
      <c r="K17" s="39">
        <f>C17/C4</f>
        <v>0.88888888888888884</v>
      </c>
    </row>
    <row r="18" spans="1:11" x14ac:dyDescent="0.35">
      <c r="A18" s="3" t="s">
        <v>2</v>
      </c>
      <c r="B18" s="4">
        <v>12.3</v>
      </c>
      <c r="C18" s="5">
        <v>80000</v>
      </c>
      <c r="D18" s="6">
        <v>15</v>
      </c>
      <c r="E18" s="7">
        <f>D18*C18*B18</f>
        <v>14760000</v>
      </c>
      <c r="F18" s="7">
        <v>8800000</v>
      </c>
      <c r="G18" s="20">
        <f t="shared" ref="G18:G24" si="3">F18/E18</f>
        <v>0.59620596205962062</v>
      </c>
      <c r="H18" s="15" t="s">
        <v>9</v>
      </c>
      <c r="I18" s="13" t="s">
        <v>16</v>
      </c>
      <c r="J18" s="39">
        <f t="shared" ref="J18:J24" si="4">E18/E5</f>
        <v>0.88888888888888884</v>
      </c>
      <c r="K18" s="39">
        <f t="shared" ref="K18:K24" si="5">C18/C5</f>
        <v>0.88888888888888884</v>
      </c>
    </row>
    <row r="19" spans="1:11" x14ac:dyDescent="0.35">
      <c r="A19" s="3" t="s">
        <v>3</v>
      </c>
      <c r="B19" s="4">
        <v>-3.7</v>
      </c>
      <c r="C19" s="5">
        <v>80000</v>
      </c>
      <c r="D19" s="6">
        <v>15</v>
      </c>
      <c r="E19" s="7">
        <f>D19*C19*B19</f>
        <v>-4440000</v>
      </c>
      <c r="F19" s="7">
        <v>-2500000</v>
      </c>
      <c r="G19" s="20">
        <f t="shared" si="3"/>
        <v>0.56306306306306309</v>
      </c>
      <c r="H19" s="15" t="s">
        <v>9</v>
      </c>
      <c r="I19" s="13" t="s">
        <v>16</v>
      </c>
      <c r="J19" s="39">
        <f t="shared" si="4"/>
        <v>0.88888888888888884</v>
      </c>
      <c r="K19" s="39">
        <f t="shared" si="5"/>
        <v>0.88888888888888884</v>
      </c>
    </row>
    <row r="20" spans="1:11" x14ac:dyDescent="0.35">
      <c r="A20" s="3" t="s">
        <v>4</v>
      </c>
      <c r="B20" s="4">
        <v>8.1999999999999993</v>
      </c>
      <c r="C20" s="5">
        <v>80000</v>
      </c>
      <c r="D20" s="6">
        <v>15</v>
      </c>
      <c r="E20" s="7">
        <f>D20*C20*B20</f>
        <v>9840000</v>
      </c>
      <c r="F20" s="16">
        <v>5900000</v>
      </c>
      <c r="G20" s="20">
        <f t="shared" si="3"/>
        <v>0.59959349593495936</v>
      </c>
      <c r="H20" s="15" t="s">
        <v>9</v>
      </c>
      <c r="I20" s="13" t="s">
        <v>16</v>
      </c>
      <c r="J20" s="39">
        <f t="shared" si="4"/>
        <v>0.88888888888888906</v>
      </c>
      <c r="K20" s="39">
        <f t="shared" si="5"/>
        <v>0.88888888888888884</v>
      </c>
    </row>
    <row r="21" spans="1:11" x14ac:dyDescent="0.35">
      <c r="A21" s="3" t="s">
        <v>7</v>
      </c>
      <c r="B21" s="4">
        <v>-4.2</v>
      </c>
      <c r="C21" s="5">
        <v>80000</v>
      </c>
      <c r="D21" s="6">
        <v>16</v>
      </c>
      <c r="E21" s="7">
        <f>D21*C21*B21</f>
        <v>-5376000</v>
      </c>
      <c r="F21" s="7">
        <v>-3000000</v>
      </c>
      <c r="G21" s="20">
        <f t="shared" si="3"/>
        <v>0.5580357142857143</v>
      </c>
      <c r="H21" s="15" t="s">
        <v>12</v>
      </c>
      <c r="I21" s="13" t="s">
        <v>16</v>
      </c>
      <c r="J21" s="39">
        <f t="shared" si="4"/>
        <v>0.88888888888888884</v>
      </c>
      <c r="K21" s="39">
        <f t="shared" si="5"/>
        <v>0.88888888888888884</v>
      </c>
    </row>
    <row r="22" spans="1:11" x14ac:dyDescent="0.35">
      <c r="A22" s="3" t="s">
        <v>5</v>
      </c>
      <c r="B22" s="4">
        <v>8.4</v>
      </c>
      <c r="C22" s="5">
        <v>80000</v>
      </c>
      <c r="D22" s="6">
        <v>15</v>
      </c>
      <c r="E22" s="7">
        <f>D22*C22*B22</f>
        <v>10080000</v>
      </c>
      <c r="F22" s="7">
        <v>6000000</v>
      </c>
      <c r="G22" s="20">
        <f t="shared" si="3"/>
        <v>0.59523809523809523</v>
      </c>
      <c r="H22" s="15" t="s">
        <v>9</v>
      </c>
      <c r="I22" s="13" t="s">
        <v>16</v>
      </c>
      <c r="J22" s="39">
        <f t="shared" si="4"/>
        <v>0.76975945017182146</v>
      </c>
      <c r="K22" s="39">
        <f t="shared" si="5"/>
        <v>0.88888888888888884</v>
      </c>
    </row>
    <row r="23" spans="1:11" x14ac:dyDescent="0.35">
      <c r="A23" s="3" t="s">
        <v>6</v>
      </c>
      <c r="B23" s="4">
        <v>3.8</v>
      </c>
      <c r="C23" s="5">
        <v>80000</v>
      </c>
      <c r="D23" s="6">
        <v>15</v>
      </c>
      <c r="E23" s="7">
        <f>D23*C23*B23</f>
        <v>4560000</v>
      </c>
      <c r="F23" s="7">
        <v>1500000</v>
      </c>
      <c r="G23" s="20">
        <f t="shared" si="3"/>
        <v>0.32894736842105265</v>
      </c>
      <c r="H23" s="15" t="s">
        <v>12</v>
      </c>
      <c r="I23" s="13" t="s">
        <v>12</v>
      </c>
      <c r="J23" s="39">
        <f t="shared" si="4"/>
        <v>0.88888888888888884</v>
      </c>
      <c r="K23" s="39">
        <f t="shared" si="5"/>
        <v>0.88888888888888884</v>
      </c>
    </row>
    <row r="24" spans="1:11" x14ac:dyDescent="0.35">
      <c r="A24" s="17" t="s">
        <v>13</v>
      </c>
      <c r="B24" s="18">
        <v>-3.7</v>
      </c>
      <c r="C24" s="8">
        <v>80000</v>
      </c>
      <c r="D24" s="9">
        <v>15</v>
      </c>
      <c r="E24" s="10">
        <f t="shared" ref="E24" si="6">D24*C24*B24</f>
        <v>-4440000</v>
      </c>
      <c r="F24" s="10">
        <v>-2500000</v>
      </c>
      <c r="G24" s="21">
        <f t="shared" si="3"/>
        <v>0.56306306306306309</v>
      </c>
      <c r="H24" s="19" t="s">
        <v>14</v>
      </c>
      <c r="I24" s="14" t="s">
        <v>16</v>
      </c>
      <c r="J24" s="39">
        <f t="shared" si="4"/>
        <v>0.42165242165242167</v>
      </c>
      <c r="K24" s="39">
        <f t="shared" si="5"/>
        <v>0.88888888888888884</v>
      </c>
    </row>
  </sheetData>
  <mergeCells count="2">
    <mergeCell ref="A1:I1"/>
    <mergeCell ref="A14:I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Spurlock</dc:creator>
  <cp:lastModifiedBy>Anthony Spurlock</cp:lastModifiedBy>
  <dcterms:created xsi:type="dcterms:W3CDTF">2022-09-26T17:44:39Z</dcterms:created>
  <dcterms:modified xsi:type="dcterms:W3CDTF">2023-01-23T15:06:13Z</dcterms:modified>
</cp:coreProperties>
</file>