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UtilityAccounting\College Energy Reports\FY20\"/>
    </mc:Choice>
  </mc:AlternateContent>
  <bookViews>
    <workbookView xWindow="480" yWindow="240" windowWidth="18195" windowHeight="12210"/>
  </bookViews>
  <sheets>
    <sheet name="Chart1" sheetId="6" r:id="rId1"/>
    <sheet name="data" sheetId="1" r:id="rId2"/>
  </sheets>
  <calcPr calcId="162913"/>
</workbook>
</file>

<file path=xl/calcChain.xml><?xml version="1.0" encoding="utf-8"?>
<calcChain xmlns="http://schemas.openxmlformats.org/spreadsheetml/2006/main">
  <c r="M34" i="1" l="1"/>
  <c r="F34" i="1" l="1"/>
  <c r="G34" i="1"/>
  <c r="H34" i="1"/>
  <c r="I34" i="1"/>
  <c r="J34" i="1"/>
  <c r="K34" i="1"/>
  <c r="E34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" i="1"/>
  <c r="M43" i="1" l="1"/>
  <c r="L42" i="1"/>
  <c r="L41" i="1"/>
  <c r="L40" i="1"/>
  <c r="L39" i="1"/>
  <c r="L38" i="1"/>
  <c r="L37" i="1"/>
  <c r="L36" i="1"/>
  <c r="L43" i="1"/>
  <c r="M42" i="1"/>
  <c r="M41" i="1"/>
  <c r="M40" i="1"/>
  <c r="M39" i="1"/>
  <c r="M38" i="1"/>
  <c r="M37" i="1"/>
  <c r="M36" i="1"/>
</calcChain>
</file>

<file path=xl/sharedStrings.xml><?xml version="1.0" encoding="utf-8"?>
<sst xmlns="http://schemas.openxmlformats.org/spreadsheetml/2006/main" count="94" uniqueCount="90">
  <si>
    <t>College ID</t>
  </si>
  <si>
    <t>College Name</t>
  </si>
  <si>
    <t>FW</t>
  </si>
  <si>
    <t>Nursing</t>
  </si>
  <si>
    <t>KL</t>
  </si>
  <si>
    <t>ACES</t>
  </si>
  <si>
    <t>Total</t>
  </si>
  <si>
    <t>KM</t>
  </si>
  <si>
    <t>Business</t>
  </si>
  <si>
    <t>KN</t>
  </si>
  <si>
    <t>Education</t>
  </si>
  <si>
    <t>KP</t>
  </si>
  <si>
    <t>Engineering</t>
  </si>
  <si>
    <t>Energy Utiliization Index by College - BTU's per GSF</t>
  </si>
  <si>
    <t>KR</t>
  </si>
  <si>
    <t>KS</t>
  </si>
  <si>
    <t>Graduate College</t>
  </si>
  <si>
    <t>KT</t>
  </si>
  <si>
    <t>Media</t>
  </si>
  <si>
    <t>KU</t>
  </si>
  <si>
    <t>Law</t>
  </si>
  <si>
    <t>KV</t>
  </si>
  <si>
    <t>KW</t>
  </si>
  <si>
    <t>KY</t>
  </si>
  <si>
    <t>Applied Health Sci</t>
  </si>
  <si>
    <t>LB</t>
  </si>
  <si>
    <t>LC</t>
  </si>
  <si>
    <t>VetMed</t>
  </si>
  <si>
    <t>LD</t>
  </si>
  <si>
    <t>Armed Forces</t>
  </si>
  <si>
    <t>LE</t>
  </si>
  <si>
    <t>Aviation</t>
  </si>
  <si>
    <t>LG</t>
  </si>
  <si>
    <t>ILIR</t>
  </si>
  <si>
    <t>LL</t>
  </si>
  <si>
    <t>Social Work</t>
  </si>
  <si>
    <t>&lt;----Added electric Meter mid 2013</t>
  </si>
  <si>
    <t>LM</t>
  </si>
  <si>
    <t>LP</t>
  </si>
  <si>
    <t>LQ</t>
  </si>
  <si>
    <t>LR</t>
  </si>
  <si>
    <t>NE</t>
  </si>
  <si>
    <t>VC for Research</t>
  </si>
  <si>
    <t>NJ</t>
  </si>
  <si>
    <t>VC for Student Affairs</t>
  </si>
  <si>
    <t>NK</t>
  </si>
  <si>
    <t>McKinley Health Cntr</t>
  </si>
  <si>
    <t>NQ</t>
  </si>
  <si>
    <t>NT</t>
  </si>
  <si>
    <t>NU</t>
  </si>
  <si>
    <t>Athletics</t>
  </si>
  <si>
    <t>NG</t>
  </si>
  <si>
    <t>Campus General Use</t>
  </si>
  <si>
    <t>NB</t>
  </si>
  <si>
    <t>Provost and VCAA</t>
  </si>
  <si>
    <t>Excluded from Chart</t>
  </si>
  <si>
    <t>&lt;----Space changes are frequent and difficult to assign respons.</t>
  </si>
  <si>
    <t>LF</t>
  </si>
  <si>
    <t>Public Safety</t>
  </si>
  <si>
    <t>LAS</t>
  </si>
  <si>
    <t>Libraries</t>
  </si>
  <si>
    <t>FAA</t>
  </si>
  <si>
    <t>Informatics</t>
  </si>
  <si>
    <t>General Studies</t>
  </si>
  <si>
    <t>Medicine</t>
  </si>
  <si>
    <t>Housing, Campus Rec and IU</t>
  </si>
  <si>
    <t>NP</t>
  </si>
  <si>
    <t>VC Research Institiutes</t>
  </si>
  <si>
    <t>NH</t>
  </si>
  <si>
    <t>Public Affairs</t>
  </si>
  <si>
    <t>NS</t>
  </si>
  <si>
    <t>OVCIA</t>
  </si>
  <si>
    <t>&lt;--- Substantial Drop in Usage</t>
  </si>
  <si>
    <t>LN</t>
  </si>
  <si>
    <t>Continuing Ed</t>
  </si>
  <si>
    <t>&lt;---- 200 S. Wacker Drive - Institutioanl Advancement</t>
  </si>
  <si>
    <t>&lt;---- 200 S. Wacker Drive - Ipublic Affairs</t>
  </si>
  <si>
    <t>&lt;---- VCR - DAR located in Observatory</t>
  </si>
  <si>
    <t>&lt;--- Levis Faculty Center - Changed over all thermal billing to NG - electric only</t>
  </si>
  <si>
    <t>Labor and Employment Relations</t>
  </si>
  <si>
    <t>NN</t>
  </si>
  <si>
    <t>Facilities</t>
  </si>
  <si>
    <t>Institute of Aviation</t>
  </si>
  <si>
    <t>&lt;---Added CHW to building 2015</t>
  </si>
  <si>
    <t>&lt;--- Now part of NQ</t>
  </si>
  <si>
    <t>Provost Ac Programs</t>
  </si>
  <si>
    <t>Information Sciences</t>
  </si>
  <si>
    <t>Illinois International</t>
  </si>
  <si>
    <t>CIO</t>
  </si>
  <si>
    <t>% Change 2019 vs.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</si>
</sst>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 style="thin">
        <color rgb="FFD0D7E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2" fillId="2" borderId="0" xfId="1" applyNumberFormat="1" applyFont="1" applyFill="1" applyAlignment="1">
      <alignment horizontal="center" wrapText="1"/>
    </xf>
    <xf numFmtId="165" fontId="0" fillId="0" borderId="0" xfId="2" applyNumberFormat="1" applyFont="1"/>
    <xf numFmtId="0" fontId="3" fillId="0" borderId="2" xfId="0" applyFont="1" applyFill="1" applyBorder="1" applyAlignment="1" applyProtection="1">
      <alignment vertical="center" wrapText="1"/>
    </xf>
    <xf numFmtId="0" fontId="0" fillId="0" borderId="0" xfId="0" quotePrefix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/>
    <xf numFmtId="0" fontId="3" fillId="3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0" fillId="3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Energy Utilization</a:t>
            </a:r>
            <a:r>
              <a:rPr lang="en-US" baseline="0"/>
              <a:t> Index by Unit - 2017 - 2020</a:t>
            </a:r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data!$B$3:$B$33</c:f>
              <c:strCache>
                <c:ptCount val="28"/>
                <c:pt idx="0">
                  <c:v>VC Research Institiutes</c:v>
                </c:pt>
                <c:pt idx="1">
                  <c:v>Medicine</c:v>
                </c:pt>
                <c:pt idx="2">
                  <c:v>LAS</c:v>
                </c:pt>
                <c:pt idx="3">
                  <c:v>VetMed</c:v>
                </c:pt>
                <c:pt idx="4">
                  <c:v>CIO</c:v>
                </c:pt>
                <c:pt idx="5">
                  <c:v>Engineering</c:v>
                </c:pt>
                <c:pt idx="6">
                  <c:v>Education</c:v>
                </c:pt>
                <c:pt idx="7">
                  <c:v>Media</c:v>
                </c:pt>
                <c:pt idx="8">
                  <c:v>Labor and Employment Relations</c:v>
                </c:pt>
                <c:pt idx="9">
                  <c:v>ACES</c:v>
                </c:pt>
                <c:pt idx="10">
                  <c:v>Information Sciences</c:v>
                </c:pt>
                <c:pt idx="11">
                  <c:v>Law</c:v>
                </c:pt>
                <c:pt idx="12">
                  <c:v>Illinois International</c:v>
                </c:pt>
                <c:pt idx="13">
                  <c:v>FAA</c:v>
                </c:pt>
                <c:pt idx="14">
                  <c:v>Libraries</c:v>
                </c:pt>
                <c:pt idx="15">
                  <c:v>Institute of Aviation</c:v>
                </c:pt>
                <c:pt idx="16">
                  <c:v>Applied Health Sci</c:v>
                </c:pt>
                <c:pt idx="17">
                  <c:v>Housing, Campus Rec and IU</c:v>
                </c:pt>
                <c:pt idx="18">
                  <c:v>Business</c:v>
                </c:pt>
                <c:pt idx="19">
                  <c:v>Athletics</c:v>
                </c:pt>
                <c:pt idx="20">
                  <c:v>VC for Student Affairs</c:v>
                </c:pt>
                <c:pt idx="21">
                  <c:v>Graduate College</c:v>
                </c:pt>
                <c:pt idx="22">
                  <c:v>Social Work</c:v>
                </c:pt>
                <c:pt idx="23">
                  <c:v>Public Safety</c:v>
                </c:pt>
                <c:pt idx="24">
                  <c:v>General Studies</c:v>
                </c:pt>
                <c:pt idx="25">
                  <c:v>Provost Ac Programs</c:v>
                </c:pt>
                <c:pt idx="26">
                  <c:v>Armed Forces</c:v>
                </c:pt>
                <c:pt idx="27">
                  <c:v>Nursing</c:v>
                </c:pt>
              </c:strCache>
            </c:strRef>
          </c:cat>
          <c:val>
            <c:numRef>
              <c:f>data!$C$3:$C$33</c:f>
            </c:numRef>
          </c:val>
          <c:extLst>
            <c:ext xmlns:c16="http://schemas.microsoft.com/office/drawing/2014/chart" uri="{C3380CC4-5D6E-409C-BE32-E72D297353CC}">
              <c16:uniqueId val="{00000000-FDE9-4219-A197-42FE37816D64}"/>
            </c:ext>
          </c:extLst>
        </c:ser>
        <c:ser>
          <c:idx val="2"/>
          <c:order val="1"/>
          <c:tx>
            <c:strRef>
              <c:f>data!$H$2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data!$B$3:$B$33</c:f>
              <c:strCache>
                <c:ptCount val="28"/>
                <c:pt idx="0">
                  <c:v>VC Research Institiutes</c:v>
                </c:pt>
                <c:pt idx="1">
                  <c:v>Medicine</c:v>
                </c:pt>
                <c:pt idx="2">
                  <c:v>LAS</c:v>
                </c:pt>
                <c:pt idx="3">
                  <c:v>VetMed</c:v>
                </c:pt>
                <c:pt idx="4">
                  <c:v>CIO</c:v>
                </c:pt>
                <c:pt idx="5">
                  <c:v>Engineering</c:v>
                </c:pt>
                <c:pt idx="6">
                  <c:v>Education</c:v>
                </c:pt>
                <c:pt idx="7">
                  <c:v>Media</c:v>
                </c:pt>
                <c:pt idx="8">
                  <c:v>Labor and Employment Relations</c:v>
                </c:pt>
                <c:pt idx="9">
                  <c:v>ACES</c:v>
                </c:pt>
                <c:pt idx="10">
                  <c:v>Information Sciences</c:v>
                </c:pt>
                <c:pt idx="11">
                  <c:v>Law</c:v>
                </c:pt>
                <c:pt idx="12">
                  <c:v>Illinois International</c:v>
                </c:pt>
                <c:pt idx="13">
                  <c:v>FAA</c:v>
                </c:pt>
                <c:pt idx="14">
                  <c:v>Libraries</c:v>
                </c:pt>
                <c:pt idx="15">
                  <c:v>Institute of Aviation</c:v>
                </c:pt>
                <c:pt idx="16">
                  <c:v>Applied Health Sci</c:v>
                </c:pt>
                <c:pt idx="17">
                  <c:v>Housing, Campus Rec and IU</c:v>
                </c:pt>
                <c:pt idx="18">
                  <c:v>Business</c:v>
                </c:pt>
                <c:pt idx="19">
                  <c:v>Athletics</c:v>
                </c:pt>
                <c:pt idx="20">
                  <c:v>VC for Student Affairs</c:v>
                </c:pt>
                <c:pt idx="21">
                  <c:v>Graduate College</c:v>
                </c:pt>
                <c:pt idx="22">
                  <c:v>Social Work</c:v>
                </c:pt>
                <c:pt idx="23">
                  <c:v>Public Safety</c:v>
                </c:pt>
                <c:pt idx="24">
                  <c:v>General Studies</c:v>
                </c:pt>
                <c:pt idx="25">
                  <c:v>Provost Ac Programs</c:v>
                </c:pt>
                <c:pt idx="26">
                  <c:v>Armed Forces</c:v>
                </c:pt>
                <c:pt idx="27">
                  <c:v>Nursing</c:v>
                </c:pt>
              </c:strCache>
            </c:strRef>
          </c:cat>
          <c:val>
            <c:numRef>
              <c:f>data!$H$3:$H$33</c:f>
              <c:numCache>
                <c:formatCode>_(* #,##0_);_(* \(#,##0\);_(* "-"??_);_(@_)</c:formatCode>
                <c:ptCount val="28"/>
                <c:pt idx="0">
                  <c:v>584431</c:v>
                </c:pt>
                <c:pt idx="1">
                  <c:v>325495</c:v>
                </c:pt>
                <c:pt idx="2">
                  <c:v>242659</c:v>
                </c:pt>
                <c:pt idx="3">
                  <c:v>248146</c:v>
                </c:pt>
                <c:pt idx="4">
                  <c:v>231319</c:v>
                </c:pt>
                <c:pt idx="5">
                  <c:v>211180</c:v>
                </c:pt>
                <c:pt idx="6">
                  <c:v>162910</c:v>
                </c:pt>
                <c:pt idx="7">
                  <c:v>184003</c:v>
                </c:pt>
                <c:pt idx="8">
                  <c:v>147817</c:v>
                </c:pt>
                <c:pt idx="9">
                  <c:v>142095</c:v>
                </c:pt>
                <c:pt idx="10">
                  <c:v>153873</c:v>
                </c:pt>
                <c:pt idx="11">
                  <c:v>130292</c:v>
                </c:pt>
                <c:pt idx="12">
                  <c:v>118627</c:v>
                </c:pt>
                <c:pt idx="13">
                  <c:v>143858</c:v>
                </c:pt>
                <c:pt idx="14">
                  <c:v>141372</c:v>
                </c:pt>
                <c:pt idx="15">
                  <c:v>125922</c:v>
                </c:pt>
                <c:pt idx="16">
                  <c:v>100615</c:v>
                </c:pt>
                <c:pt idx="17">
                  <c:v>92304</c:v>
                </c:pt>
                <c:pt idx="18">
                  <c:v>92231</c:v>
                </c:pt>
                <c:pt idx="19">
                  <c:v>87576</c:v>
                </c:pt>
                <c:pt idx="20">
                  <c:v>83672</c:v>
                </c:pt>
                <c:pt idx="21">
                  <c:v>71951</c:v>
                </c:pt>
                <c:pt idx="22">
                  <c:v>67937</c:v>
                </c:pt>
                <c:pt idx="23">
                  <c:v>59555</c:v>
                </c:pt>
                <c:pt idx="24">
                  <c:v>68935</c:v>
                </c:pt>
                <c:pt idx="25">
                  <c:v>42626</c:v>
                </c:pt>
                <c:pt idx="26">
                  <c:v>52627</c:v>
                </c:pt>
                <c:pt idx="27">
                  <c:v>23249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E9-4219-A197-42FE37816D64}"/>
            </c:ext>
          </c:extLst>
        </c:ser>
        <c:ser>
          <c:idx val="0"/>
          <c:order val="2"/>
          <c:tx>
            <c:strRef>
              <c:f>data!$I$2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data!$B$3:$B$33</c:f>
              <c:strCache>
                <c:ptCount val="28"/>
                <c:pt idx="0">
                  <c:v>VC Research Institiutes</c:v>
                </c:pt>
                <c:pt idx="1">
                  <c:v>Medicine</c:v>
                </c:pt>
                <c:pt idx="2">
                  <c:v>LAS</c:v>
                </c:pt>
                <c:pt idx="3">
                  <c:v>VetMed</c:v>
                </c:pt>
                <c:pt idx="4">
                  <c:v>CIO</c:v>
                </c:pt>
                <c:pt idx="5">
                  <c:v>Engineering</c:v>
                </c:pt>
                <c:pt idx="6">
                  <c:v>Education</c:v>
                </c:pt>
                <c:pt idx="7">
                  <c:v>Media</c:v>
                </c:pt>
                <c:pt idx="8">
                  <c:v>Labor and Employment Relations</c:v>
                </c:pt>
                <c:pt idx="9">
                  <c:v>ACES</c:v>
                </c:pt>
                <c:pt idx="10">
                  <c:v>Information Sciences</c:v>
                </c:pt>
                <c:pt idx="11">
                  <c:v>Law</c:v>
                </c:pt>
                <c:pt idx="12">
                  <c:v>Illinois International</c:v>
                </c:pt>
                <c:pt idx="13">
                  <c:v>FAA</c:v>
                </c:pt>
                <c:pt idx="14">
                  <c:v>Libraries</c:v>
                </c:pt>
                <c:pt idx="15">
                  <c:v>Institute of Aviation</c:v>
                </c:pt>
                <c:pt idx="16">
                  <c:v>Applied Health Sci</c:v>
                </c:pt>
                <c:pt idx="17">
                  <c:v>Housing, Campus Rec and IU</c:v>
                </c:pt>
                <c:pt idx="18">
                  <c:v>Business</c:v>
                </c:pt>
                <c:pt idx="19">
                  <c:v>Athletics</c:v>
                </c:pt>
                <c:pt idx="20">
                  <c:v>VC for Student Affairs</c:v>
                </c:pt>
                <c:pt idx="21">
                  <c:v>Graduate College</c:v>
                </c:pt>
                <c:pt idx="22">
                  <c:v>Social Work</c:v>
                </c:pt>
                <c:pt idx="23">
                  <c:v>Public Safety</c:v>
                </c:pt>
                <c:pt idx="24">
                  <c:v>General Studies</c:v>
                </c:pt>
                <c:pt idx="25">
                  <c:v>Provost Ac Programs</c:v>
                </c:pt>
                <c:pt idx="26">
                  <c:v>Armed Forces</c:v>
                </c:pt>
                <c:pt idx="27">
                  <c:v>Nursing</c:v>
                </c:pt>
              </c:strCache>
            </c:strRef>
          </c:cat>
          <c:val>
            <c:numRef>
              <c:f>data!$I$3:$I$33</c:f>
              <c:numCache>
                <c:formatCode>_(* #,##0_);_(* \(#,##0\);_(* "-"??_);_(@_)</c:formatCode>
                <c:ptCount val="28"/>
                <c:pt idx="0">
                  <c:v>571434</c:v>
                </c:pt>
                <c:pt idx="1">
                  <c:v>544970</c:v>
                </c:pt>
                <c:pt idx="2">
                  <c:v>257795</c:v>
                </c:pt>
                <c:pt idx="3">
                  <c:v>250029</c:v>
                </c:pt>
                <c:pt idx="4">
                  <c:v>230462</c:v>
                </c:pt>
                <c:pt idx="5">
                  <c:v>165990</c:v>
                </c:pt>
                <c:pt idx="6">
                  <c:v>158539</c:v>
                </c:pt>
                <c:pt idx="7">
                  <c:v>191022</c:v>
                </c:pt>
                <c:pt idx="8">
                  <c:v>183888</c:v>
                </c:pt>
                <c:pt idx="9">
                  <c:v>142260</c:v>
                </c:pt>
                <c:pt idx="10">
                  <c:v>143179</c:v>
                </c:pt>
                <c:pt idx="11">
                  <c:v>131035</c:v>
                </c:pt>
                <c:pt idx="12">
                  <c:v>118903</c:v>
                </c:pt>
                <c:pt idx="13">
                  <c:v>137013</c:v>
                </c:pt>
                <c:pt idx="14">
                  <c:v>133639</c:v>
                </c:pt>
                <c:pt idx="15">
                  <c:v>140621</c:v>
                </c:pt>
                <c:pt idx="16">
                  <c:v>94532</c:v>
                </c:pt>
                <c:pt idx="17">
                  <c:v>93208</c:v>
                </c:pt>
                <c:pt idx="18">
                  <c:v>107697</c:v>
                </c:pt>
                <c:pt idx="19">
                  <c:v>82678</c:v>
                </c:pt>
                <c:pt idx="20">
                  <c:v>106378</c:v>
                </c:pt>
                <c:pt idx="21">
                  <c:v>81356</c:v>
                </c:pt>
                <c:pt idx="22">
                  <c:v>37409</c:v>
                </c:pt>
                <c:pt idx="23">
                  <c:v>67542</c:v>
                </c:pt>
                <c:pt idx="24">
                  <c:v>63026</c:v>
                </c:pt>
                <c:pt idx="25">
                  <c:v>57443</c:v>
                </c:pt>
                <c:pt idx="26">
                  <c:v>63584</c:v>
                </c:pt>
                <c:pt idx="27">
                  <c:v>22881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9-4219-A197-42FE37816D64}"/>
            </c:ext>
          </c:extLst>
        </c:ser>
        <c:ser>
          <c:idx val="3"/>
          <c:order val="3"/>
          <c:tx>
            <c:strRef>
              <c:f>data!$J$2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data!$B$3:$B$33</c:f>
              <c:strCache>
                <c:ptCount val="28"/>
                <c:pt idx="0">
                  <c:v>VC Research Institiutes</c:v>
                </c:pt>
                <c:pt idx="1">
                  <c:v>Medicine</c:v>
                </c:pt>
                <c:pt idx="2">
                  <c:v>LAS</c:v>
                </c:pt>
                <c:pt idx="3">
                  <c:v>VetMed</c:v>
                </c:pt>
                <c:pt idx="4">
                  <c:v>CIO</c:v>
                </c:pt>
                <c:pt idx="5">
                  <c:v>Engineering</c:v>
                </c:pt>
                <c:pt idx="6">
                  <c:v>Education</c:v>
                </c:pt>
                <c:pt idx="7">
                  <c:v>Media</c:v>
                </c:pt>
                <c:pt idx="8">
                  <c:v>Labor and Employment Relations</c:v>
                </c:pt>
                <c:pt idx="9">
                  <c:v>ACES</c:v>
                </c:pt>
                <c:pt idx="10">
                  <c:v>Information Sciences</c:v>
                </c:pt>
                <c:pt idx="11">
                  <c:v>Law</c:v>
                </c:pt>
                <c:pt idx="12">
                  <c:v>Illinois International</c:v>
                </c:pt>
                <c:pt idx="13">
                  <c:v>FAA</c:v>
                </c:pt>
                <c:pt idx="14">
                  <c:v>Libraries</c:v>
                </c:pt>
                <c:pt idx="15">
                  <c:v>Institute of Aviation</c:v>
                </c:pt>
                <c:pt idx="16">
                  <c:v>Applied Health Sci</c:v>
                </c:pt>
                <c:pt idx="17">
                  <c:v>Housing, Campus Rec and IU</c:v>
                </c:pt>
                <c:pt idx="18">
                  <c:v>Business</c:v>
                </c:pt>
                <c:pt idx="19">
                  <c:v>Athletics</c:v>
                </c:pt>
                <c:pt idx="20">
                  <c:v>VC for Student Affairs</c:v>
                </c:pt>
                <c:pt idx="21">
                  <c:v>Graduate College</c:v>
                </c:pt>
                <c:pt idx="22">
                  <c:v>Social Work</c:v>
                </c:pt>
                <c:pt idx="23">
                  <c:v>Public Safety</c:v>
                </c:pt>
                <c:pt idx="24">
                  <c:v>General Studies</c:v>
                </c:pt>
                <c:pt idx="25">
                  <c:v>Provost Ac Programs</c:v>
                </c:pt>
                <c:pt idx="26">
                  <c:v>Armed Forces</c:v>
                </c:pt>
                <c:pt idx="27">
                  <c:v>Nursing</c:v>
                </c:pt>
              </c:strCache>
            </c:strRef>
          </c:cat>
          <c:val>
            <c:numRef>
              <c:f>data!$J$3:$J$33</c:f>
              <c:numCache>
                <c:formatCode>_(* #,##0_);_(* \(#,##0\);_(* "-"??_);_(@_)</c:formatCode>
                <c:ptCount val="28"/>
                <c:pt idx="0">
                  <c:v>565522</c:v>
                </c:pt>
                <c:pt idx="1">
                  <c:v>415768</c:v>
                </c:pt>
                <c:pt idx="2">
                  <c:v>265559</c:v>
                </c:pt>
                <c:pt idx="3">
                  <c:v>265268</c:v>
                </c:pt>
                <c:pt idx="4">
                  <c:v>234536</c:v>
                </c:pt>
                <c:pt idx="5">
                  <c:v>165796</c:v>
                </c:pt>
                <c:pt idx="6">
                  <c:v>163376</c:v>
                </c:pt>
                <c:pt idx="7">
                  <c:v>183509</c:v>
                </c:pt>
                <c:pt idx="8">
                  <c:v>154805</c:v>
                </c:pt>
                <c:pt idx="9">
                  <c:v>146867</c:v>
                </c:pt>
                <c:pt idx="10">
                  <c:v>141666</c:v>
                </c:pt>
                <c:pt idx="11">
                  <c:v>112919</c:v>
                </c:pt>
                <c:pt idx="12">
                  <c:v>102707</c:v>
                </c:pt>
                <c:pt idx="13">
                  <c:v>158183</c:v>
                </c:pt>
                <c:pt idx="14">
                  <c:v>131261</c:v>
                </c:pt>
                <c:pt idx="15">
                  <c:v>159966</c:v>
                </c:pt>
                <c:pt idx="16">
                  <c:v>92550</c:v>
                </c:pt>
                <c:pt idx="17">
                  <c:v>91667</c:v>
                </c:pt>
                <c:pt idx="18">
                  <c:v>114241</c:v>
                </c:pt>
                <c:pt idx="19">
                  <c:v>87796</c:v>
                </c:pt>
                <c:pt idx="20">
                  <c:v>113167</c:v>
                </c:pt>
                <c:pt idx="21">
                  <c:v>82851</c:v>
                </c:pt>
                <c:pt idx="22">
                  <c:v>33118</c:v>
                </c:pt>
                <c:pt idx="23">
                  <c:v>66133</c:v>
                </c:pt>
                <c:pt idx="24">
                  <c:v>70029</c:v>
                </c:pt>
                <c:pt idx="25">
                  <c:v>54941</c:v>
                </c:pt>
                <c:pt idx="26">
                  <c:v>69876</c:v>
                </c:pt>
                <c:pt idx="27">
                  <c:v>23509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E9-4219-A197-42FE37816D64}"/>
            </c:ext>
          </c:extLst>
        </c:ser>
        <c:ser>
          <c:idx val="4"/>
          <c:order val="4"/>
          <c:tx>
            <c:strRef>
              <c:f>data!$K$2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data!$B$3:$B$33</c:f>
              <c:strCache>
                <c:ptCount val="28"/>
                <c:pt idx="0">
                  <c:v>VC Research Institiutes</c:v>
                </c:pt>
                <c:pt idx="1">
                  <c:v>Medicine</c:v>
                </c:pt>
                <c:pt idx="2">
                  <c:v>LAS</c:v>
                </c:pt>
                <c:pt idx="3">
                  <c:v>VetMed</c:v>
                </c:pt>
                <c:pt idx="4">
                  <c:v>CIO</c:v>
                </c:pt>
                <c:pt idx="5">
                  <c:v>Engineering</c:v>
                </c:pt>
                <c:pt idx="6">
                  <c:v>Education</c:v>
                </c:pt>
                <c:pt idx="7">
                  <c:v>Media</c:v>
                </c:pt>
                <c:pt idx="8">
                  <c:v>Labor and Employment Relations</c:v>
                </c:pt>
                <c:pt idx="9">
                  <c:v>ACES</c:v>
                </c:pt>
                <c:pt idx="10">
                  <c:v>Information Sciences</c:v>
                </c:pt>
                <c:pt idx="11">
                  <c:v>Law</c:v>
                </c:pt>
                <c:pt idx="12">
                  <c:v>Illinois International</c:v>
                </c:pt>
                <c:pt idx="13">
                  <c:v>FAA</c:v>
                </c:pt>
                <c:pt idx="14">
                  <c:v>Libraries</c:v>
                </c:pt>
                <c:pt idx="15">
                  <c:v>Institute of Aviation</c:v>
                </c:pt>
                <c:pt idx="16">
                  <c:v>Applied Health Sci</c:v>
                </c:pt>
                <c:pt idx="17">
                  <c:v>Housing, Campus Rec and IU</c:v>
                </c:pt>
                <c:pt idx="18">
                  <c:v>Business</c:v>
                </c:pt>
                <c:pt idx="19">
                  <c:v>Athletics</c:v>
                </c:pt>
                <c:pt idx="20">
                  <c:v>VC for Student Affairs</c:v>
                </c:pt>
                <c:pt idx="21">
                  <c:v>Graduate College</c:v>
                </c:pt>
                <c:pt idx="22">
                  <c:v>Social Work</c:v>
                </c:pt>
                <c:pt idx="23">
                  <c:v>Public Safety</c:v>
                </c:pt>
                <c:pt idx="24">
                  <c:v>General Studies</c:v>
                </c:pt>
                <c:pt idx="25">
                  <c:v>Provost Ac Programs</c:v>
                </c:pt>
                <c:pt idx="26">
                  <c:v>Armed Forces</c:v>
                </c:pt>
                <c:pt idx="27">
                  <c:v>Nursing</c:v>
                </c:pt>
              </c:strCache>
            </c:strRef>
          </c:cat>
          <c:val>
            <c:numRef>
              <c:f>data!$K$3:$K$33</c:f>
              <c:numCache>
                <c:formatCode>_(* #,##0_);_(* \(#,##0\);_(* "-"??_);_(@_)</c:formatCode>
                <c:ptCount val="28"/>
                <c:pt idx="0">
                  <c:v>488585</c:v>
                </c:pt>
                <c:pt idx="1">
                  <c:v>249290</c:v>
                </c:pt>
                <c:pt idx="2">
                  <c:v>242894</c:v>
                </c:pt>
                <c:pt idx="3">
                  <c:v>245876</c:v>
                </c:pt>
                <c:pt idx="4">
                  <c:v>246347</c:v>
                </c:pt>
                <c:pt idx="5">
                  <c:v>161484</c:v>
                </c:pt>
                <c:pt idx="6">
                  <c:v>132928</c:v>
                </c:pt>
                <c:pt idx="7">
                  <c:v>177603</c:v>
                </c:pt>
                <c:pt idx="8">
                  <c:v>151001</c:v>
                </c:pt>
                <c:pt idx="9">
                  <c:v>133628</c:v>
                </c:pt>
                <c:pt idx="10">
                  <c:v>128546</c:v>
                </c:pt>
                <c:pt idx="11">
                  <c:v>104315</c:v>
                </c:pt>
                <c:pt idx="12">
                  <c:v>96312</c:v>
                </c:pt>
                <c:pt idx="13">
                  <c:v>149763</c:v>
                </c:pt>
                <c:pt idx="14">
                  <c:v>125929</c:v>
                </c:pt>
                <c:pt idx="15">
                  <c:v>146014</c:v>
                </c:pt>
                <c:pt idx="16">
                  <c:v>100825</c:v>
                </c:pt>
                <c:pt idx="17">
                  <c:v>85117</c:v>
                </c:pt>
                <c:pt idx="18">
                  <c:v>111425</c:v>
                </c:pt>
                <c:pt idx="19">
                  <c:v>85483</c:v>
                </c:pt>
                <c:pt idx="20">
                  <c:v>108423</c:v>
                </c:pt>
                <c:pt idx="21">
                  <c:v>73669</c:v>
                </c:pt>
                <c:pt idx="22">
                  <c:v>31459</c:v>
                </c:pt>
                <c:pt idx="23">
                  <c:v>79439</c:v>
                </c:pt>
                <c:pt idx="24">
                  <c:v>58707</c:v>
                </c:pt>
                <c:pt idx="25">
                  <c:v>5967</c:v>
                </c:pt>
                <c:pt idx="26">
                  <c:v>66679</c:v>
                </c:pt>
                <c:pt idx="27">
                  <c:v>23444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E9-4219-A197-42FE37816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746368"/>
        <c:axId val="276796928"/>
      </c:barChart>
      <c:catAx>
        <c:axId val="27274636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en-US"/>
                  <a:t>College ,</a:t>
                </a:r>
                <a:r>
                  <a:rPr lang="en-US" baseline="0"/>
                  <a:t> School or Institute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276796928"/>
        <c:crosses val="autoZero"/>
        <c:auto val="1"/>
        <c:lblAlgn val="ctr"/>
        <c:lblOffset val="100"/>
        <c:noMultiLvlLbl val="0"/>
      </c:catAx>
      <c:valAx>
        <c:axId val="276796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EUI</a:t>
                </a:r>
                <a:r>
                  <a:rPr lang="en-US" baseline="0"/>
                  <a:t> - BTUs per Gross Square Foot</a:t>
                </a:r>
                <a:endParaRPr lang="en-US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272746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workbookViewId="0">
      <selection activeCell="Q6" sqref="Q6"/>
    </sheetView>
  </sheetViews>
  <sheetFormatPr defaultRowHeight="15" customHeight="1" x14ac:dyDescent="0.25"/>
  <cols>
    <col min="2" max="2" width="25.140625" customWidth="1"/>
    <col min="3" max="3" width="13.42578125" style="9" hidden="1" customWidth="1"/>
    <col min="4" max="4" width="15.85546875" style="9" bestFit="1" customWidth="1"/>
    <col min="5" max="5" width="10.5703125" style="9" bestFit="1" customWidth="1"/>
    <col min="6" max="11" width="10.5703125" style="9" customWidth="1"/>
    <col min="12" max="12" width="10.5703125" bestFit="1" customWidth="1"/>
    <col min="13" max="13" width="11" customWidth="1"/>
  </cols>
  <sheetData>
    <row r="1" spans="1:23" ht="15" customHeight="1" x14ac:dyDescent="0.25">
      <c r="A1" t="s">
        <v>13</v>
      </c>
    </row>
    <row r="2" spans="1:23" ht="45" x14ac:dyDescent="0.25">
      <c r="A2" s="7" t="s">
        <v>0</v>
      </c>
      <c r="B2" s="7" t="s">
        <v>1</v>
      </c>
      <c r="C2" s="11">
        <v>2012</v>
      </c>
      <c r="D2" s="11">
        <v>2013</v>
      </c>
      <c r="E2" s="11">
        <v>2014</v>
      </c>
      <c r="F2" s="11">
        <v>2015</v>
      </c>
      <c r="G2" s="11">
        <v>2016</v>
      </c>
      <c r="H2" s="11">
        <v>2017</v>
      </c>
      <c r="I2" s="11">
        <v>2018</v>
      </c>
      <c r="J2" s="11">
        <v>2019</v>
      </c>
      <c r="K2" s="11">
        <v>2020</v>
      </c>
      <c r="L2" s="8" t="s">
        <v>6</v>
      </c>
      <c r="M2" s="8" t="s">
        <v>89</v>
      </c>
    </row>
    <row r="3" spans="1:23" s="5" customFormat="1" x14ac:dyDescent="0.25">
      <c r="A3" s="2" t="s">
        <v>66</v>
      </c>
      <c r="B3" s="2" t="s">
        <v>67</v>
      </c>
      <c r="C3" s="9">
        <v>0</v>
      </c>
      <c r="D3" s="9">
        <v>0</v>
      </c>
      <c r="E3" s="9">
        <v>515827</v>
      </c>
      <c r="F3" s="10">
        <v>524820</v>
      </c>
      <c r="G3" s="10">
        <v>532610</v>
      </c>
      <c r="H3" s="10">
        <v>584431</v>
      </c>
      <c r="I3" s="10">
        <v>571434</v>
      </c>
      <c r="J3" s="10">
        <v>565522</v>
      </c>
      <c r="K3" s="10">
        <v>488585</v>
      </c>
      <c r="L3" s="10">
        <f t="shared" ref="L3:L32" si="0">SUM(H3:K3)</f>
        <v>2209972</v>
      </c>
      <c r="M3" s="12">
        <f>(+K3-J3)/J3</f>
        <v>-0.13604598936911386</v>
      </c>
      <c r="S3" s="10">
        <f>+H3-E3</f>
        <v>68604</v>
      </c>
    </row>
    <row r="4" spans="1:23" ht="15" customHeight="1" x14ac:dyDescent="0.25">
      <c r="A4" s="19" t="s">
        <v>25</v>
      </c>
      <c r="B4" s="2" t="s">
        <v>64</v>
      </c>
      <c r="C4" s="9">
        <v>402759</v>
      </c>
      <c r="D4" s="9">
        <v>332465</v>
      </c>
      <c r="E4" s="9">
        <v>268136</v>
      </c>
      <c r="F4" s="9">
        <v>249278</v>
      </c>
      <c r="G4" s="9">
        <v>275810</v>
      </c>
      <c r="H4" s="9">
        <v>325495</v>
      </c>
      <c r="I4" s="9">
        <v>544970</v>
      </c>
      <c r="J4" s="9">
        <v>415768</v>
      </c>
      <c r="K4" s="9">
        <v>249290</v>
      </c>
      <c r="L4" s="10">
        <f t="shared" si="0"/>
        <v>1535523</v>
      </c>
      <c r="M4" s="12">
        <f t="shared" ref="M4:M34" si="1">(+K4-J4)/J4</f>
        <v>-0.4004108060264378</v>
      </c>
      <c r="O4" s="14"/>
      <c r="S4" s="10">
        <f t="shared" ref="S4:S33" si="2">+H4-E4</f>
        <v>57359</v>
      </c>
    </row>
    <row r="5" spans="1:23" ht="15" customHeight="1" x14ac:dyDescent="0.25">
      <c r="A5" s="19" t="s">
        <v>21</v>
      </c>
      <c r="B5" s="2" t="s">
        <v>59</v>
      </c>
      <c r="C5" s="9">
        <v>265633</v>
      </c>
      <c r="D5" s="9">
        <v>261301</v>
      </c>
      <c r="E5" s="9">
        <v>267038</v>
      </c>
      <c r="F5" s="9">
        <v>255104</v>
      </c>
      <c r="G5" s="9">
        <v>240587</v>
      </c>
      <c r="H5" s="9">
        <v>242659</v>
      </c>
      <c r="I5" s="9">
        <v>257795</v>
      </c>
      <c r="J5" s="9">
        <v>265559</v>
      </c>
      <c r="K5" s="9">
        <v>242894</v>
      </c>
      <c r="L5" s="10">
        <f t="shared" si="0"/>
        <v>1008907</v>
      </c>
      <c r="M5" s="12">
        <f t="shared" si="1"/>
        <v>-8.5348265357227587E-2</v>
      </c>
      <c r="S5" s="10">
        <f t="shared" si="2"/>
        <v>-24379</v>
      </c>
    </row>
    <row r="6" spans="1:23" ht="15" customHeight="1" x14ac:dyDescent="0.25">
      <c r="A6" s="19" t="s">
        <v>26</v>
      </c>
      <c r="B6" s="2" t="s">
        <v>27</v>
      </c>
      <c r="C6" s="9">
        <v>317933</v>
      </c>
      <c r="D6" s="9">
        <v>273965</v>
      </c>
      <c r="E6" s="9">
        <v>240582</v>
      </c>
      <c r="F6" s="9">
        <v>241301</v>
      </c>
      <c r="G6" s="9">
        <v>234829</v>
      </c>
      <c r="H6" s="9">
        <v>248146</v>
      </c>
      <c r="I6" s="9">
        <v>250029</v>
      </c>
      <c r="J6" s="9">
        <v>265268</v>
      </c>
      <c r="K6" s="9">
        <v>245876</v>
      </c>
      <c r="L6" s="10">
        <f t="shared" si="0"/>
        <v>1009319</v>
      </c>
      <c r="M6" s="12">
        <f t="shared" si="1"/>
        <v>-7.3103427477117483E-2</v>
      </c>
      <c r="S6" s="10">
        <f t="shared" si="2"/>
        <v>7564</v>
      </c>
    </row>
    <row r="7" spans="1:23" ht="15" customHeight="1" x14ac:dyDescent="0.25">
      <c r="A7" s="2" t="s">
        <v>48</v>
      </c>
      <c r="B7" s="2" t="s">
        <v>88</v>
      </c>
      <c r="C7" s="9">
        <v>183930</v>
      </c>
      <c r="D7" s="9">
        <v>168972</v>
      </c>
      <c r="E7" s="9">
        <v>239459</v>
      </c>
      <c r="F7" s="9">
        <v>232502</v>
      </c>
      <c r="G7" s="9">
        <v>222511</v>
      </c>
      <c r="H7" s="9">
        <v>231319</v>
      </c>
      <c r="I7" s="9">
        <v>230462</v>
      </c>
      <c r="J7" s="9">
        <v>234536</v>
      </c>
      <c r="K7" s="9">
        <v>246347</v>
      </c>
      <c r="L7" s="10">
        <f t="shared" si="0"/>
        <v>942664</v>
      </c>
      <c r="M7" s="12">
        <f t="shared" si="1"/>
        <v>5.0359006719650712E-2</v>
      </c>
      <c r="S7" s="10">
        <f t="shared" si="2"/>
        <v>-8140</v>
      </c>
    </row>
    <row r="8" spans="1:23" ht="15" hidden="1" customHeight="1" x14ac:dyDescent="0.25">
      <c r="A8" s="2" t="s">
        <v>32</v>
      </c>
      <c r="B8" s="2" t="s">
        <v>33</v>
      </c>
      <c r="C8" s="9">
        <v>219493</v>
      </c>
      <c r="D8" s="9">
        <v>238742</v>
      </c>
      <c r="E8" s="9">
        <v>184710</v>
      </c>
      <c r="L8" s="10">
        <f t="shared" si="0"/>
        <v>0</v>
      </c>
      <c r="M8" s="12" t="e">
        <f t="shared" si="1"/>
        <v>#DIV/0!</v>
      </c>
      <c r="S8" s="10">
        <f t="shared" si="2"/>
        <v>-184710</v>
      </c>
    </row>
    <row r="9" spans="1:23" ht="15" customHeight="1" x14ac:dyDescent="0.25">
      <c r="A9" s="19" t="s">
        <v>11</v>
      </c>
      <c r="B9" s="2" t="s">
        <v>12</v>
      </c>
      <c r="C9" s="9">
        <v>256917</v>
      </c>
      <c r="D9" s="9">
        <v>256110</v>
      </c>
      <c r="E9" s="9">
        <v>254527</v>
      </c>
      <c r="F9" s="9">
        <v>229745</v>
      </c>
      <c r="G9" s="9">
        <v>214622</v>
      </c>
      <c r="H9" s="9">
        <v>211180</v>
      </c>
      <c r="I9" s="9">
        <v>165990</v>
      </c>
      <c r="J9" s="9">
        <v>165796</v>
      </c>
      <c r="K9" s="9">
        <v>161484</v>
      </c>
      <c r="L9" s="10">
        <f t="shared" si="0"/>
        <v>704450</v>
      </c>
      <c r="M9" s="12">
        <f t="shared" si="1"/>
        <v>-2.6007865087215615E-2</v>
      </c>
      <c r="S9" s="10">
        <f t="shared" si="2"/>
        <v>-43347</v>
      </c>
    </row>
    <row r="10" spans="1:23" ht="15" customHeight="1" x14ac:dyDescent="0.25">
      <c r="A10" s="19" t="s">
        <v>9</v>
      </c>
      <c r="B10" s="2" t="s">
        <v>10</v>
      </c>
      <c r="C10" s="9">
        <v>179047</v>
      </c>
      <c r="D10" s="9">
        <v>185036</v>
      </c>
      <c r="E10" s="9">
        <v>196697</v>
      </c>
      <c r="F10" s="9">
        <v>182083</v>
      </c>
      <c r="G10" s="9">
        <v>186646</v>
      </c>
      <c r="H10" s="9">
        <v>162910</v>
      </c>
      <c r="I10" s="9">
        <v>158539</v>
      </c>
      <c r="J10" s="9">
        <v>163376</v>
      </c>
      <c r="K10" s="9">
        <v>132928</v>
      </c>
      <c r="L10" s="10">
        <f t="shared" si="0"/>
        <v>617753</v>
      </c>
      <c r="M10" s="12">
        <f t="shared" si="1"/>
        <v>-0.18636764273822348</v>
      </c>
      <c r="O10" s="5"/>
      <c r="S10" s="10">
        <f t="shared" si="2"/>
        <v>-33787</v>
      </c>
    </row>
    <row r="11" spans="1:23" ht="15" customHeight="1" x14ac:dyDescent="0.25">
      <c r="A11" s="19" t="s">
        <v>17</v>
      </c>
      <c r="B11" s="2" t="s">
        <v>18</v>
      </c>
      <c r="C11" s="9">
        <v>173983</v>
      </c>
      <c r="D11" s="9">
        <v>146731</v>
      </c>
      <c r="E11" s="9">
        <v>168486</v>
      </c>
      <c r="F11" s="9">
        <v>174309</v>
      </c>
      <c r="G11" s="9">
        <v>170524</v>
      </c>
      <c r="H11" s="9">
        <v>184003</v>
      </c>
      <c r="I11" s="9">
        <v>191022</v>
      </c>
      <c r="J11" s="9">
        <v>183509</v>
      </c>
      <c r="K11" s="9">
        <v>177603</v>
      </c>
      <c r="L11" s="10">
        <f t="shared" si="0"/>
        <v>736137</v>
      </c>
      <c r="M11" s="12">
        <f t="shared" si="1"/>
        <v>-3.2183707611070846E-2</v>
      </c>
      <c r="S11" s="10">
        <f t="shared" si="2"/>
        <v>15517</v>
      </c>
      <c r="W11" s="5"/>
    </row>
    <row r="12" spans="1:23" ht="15" customHeight="1" x14ac:dyDescent="0.25">
      <c r="A12" s="21" t="s">
        <v>32</v>
      </c>
      <c r="B12" s="2" t="s">
        <v>79</v>
      </c>
      <c r="C12" s="9">
        <v>219493</v>
      </c>
      <c r="D12" s="9">
        <v>238742</v>
      </c>
      <c r="E12" s="9">
        <v>184010</v>
      </c>
      <c r="F12" s="9">
        <v>146741</v>
      </c>
      <c r="G12" s="9">
        <v>179380</v>
      </c>
      <c r="H12" s="9">
        <v>147817</v>
      </c>
      <c r="I12" s="9">
        <v>183888</v>
      </c>
      <c r="J12" s="9">
        <v>154805</v>
      </c>
      <c r="K12" s="9">
        <v>151001</v>
      </c>
      <c r="L12" s="10">
        <f t="shared" si="0"/>
        <v>637511</v>
      </c>
      <c r="M12" s="12">
        <f t="shared" si="1"/>
        <v>-2.4572849714156519E-2</v>
      </c>
      <c r="S12" s="10">
        <f t="shared" si="2"/>
        <v>-36193</v>
      </c>
    </row>
    <row r="13" spans="1:23" ht="15" customHeight="1" x14ac:dyDescent="0.25">
      <c r="A13" s="19" t="s">
        <v>4</v>
      </c>
      <c r="B13" s="2" t="s">
        <v>5</v>
      </c>
      <c r="C13" s="9">
        <v>153615</v>
      </c>
      <c r="D13" s="9">
        <v>159787</v>
      </c>
      <c r="E13" s="9">
        <v>169114</v>
      </c>
      <c r="F13" s="9">
        <v>149396</v>
      </c>
      <c r="G13" s="9">
        <v>143858</v>
      </c>
      <c r="H13" s="9">
        <v>142095</v>
      </c>
      <c r="I13" s="9">
        <v>142260</v>
      </c>
      <c r="J13" s="9">
        <v>146867</v>
      </c>
      <c r="K13" s="9">
        <v>133628</v>
      </c>
      <c r="L13" s="10">
        <f t="shared" si="0"/>
        <v>564850</v>
      </c>
      <c r="M13" s="12">
        <f t="shared" si="1"/>
        <v>-9.0142782245160591E-2</v>
      </c>
      <c r="S13" s="10">
        <f t="shared" si="2"/>
        <v>-27019</v>
      </c>
    </row>
    <row r="14" spans="1:23" ht="15" customHeight="1" x14ac:dyDescent="0.25">
      <c r="A14" s="19" t="s">
        <v>38</v>
      </c>
      <c r="B14" s="2" t="s">
        <v>86</v>
      </c>
      <c r="C14" s="9">
        <v>108896</v>
      </c>
      <c r="D14" s="9">
        <v>47757</v>
      </c>
      <c r="E14" s="9">
        <v>100410</v>
      </c>
      <c r="F14" s="10">
        <v>143729</v>
      </c>
      <c r="G14" s="10">
        <v>151245</v>
      </c>
      <c r="H14" s="10">
        <v>153873</v>
      </c>
      <c r="I14" s="10">
        <v>143179</v>
      </c>
      <c r="J14" s="10">
        <v>141666</v>
      </c>
      <c r="K14" s="10">
        <v>128546</v>
      </c>
      <c r="L14" s="10">
        <f t="shared" si="0"/>
        <v>567264</v>
      </c>
      <c r="M14" s="12">
        <f t="shared" si="1"/>
        <v>-9.2612200528002481E-2</v>
      </c>
      <c r="S14" s="10">
        <f t="shared" si="2"/>
        <v>53463</v>
      </c>
    </row>
    <row r="15" spans="1:23" ht="15" customHeight="1" x14ac:dyDescent="0.25">
      <c r="A15" s="19" t="s">
        <v>19</v>
      </c>
      <c r="B15" s="2" t="s">
        <v>20</v>
      </c>
      <c r="C15" s="9">
        <v>186360</v>
      </c>
      <c r="D15" s="9">
        <v>144061</v>
      </c>
      <c r="E15" s="9">
        <v>146639</v>
      </c>
      <c r="F15" s="9">
        <v>127539</v>
      </c>
      <c r="G15" s="9">
        <v>118543</v>
      </c>
      <c r="H15" s="9">
        <v>130292</v>
      </c>
      <c r="I15" s="9">
        <v>131035</v>
      </c>
      <c r="J15" s="9">
        <v>112919</v>
      </c>
      <c r="K15" s="9">
        <v>104315</v>
      </c>
      <c r="L15" s="10">
        <f t="shared" si="0"/>
        <v>478561</v>
      </c>
      <c r="M15" s="12">
        <f t="shared" si="1"/>
        <v>-7.6196211443601169E-2</v>
      </c>
      <c r="S15" s="10">
        <f t="shared" si="2"/>
        <v>-16347</v>
      </c>
    </row>
    <row r="16" spans="1:23" ht="15" customHeight="1" x14ac:dyDescent="0.25">
      <c r="A16" s="19" t="s">
        <v>39</v>
      </c>
      <c r="B16" s="2" t="s">
        <v>87</v>
      </c>
      <c r="C16" s="9">
        <v>161841</v>
      </c>
      <c r="D16" s="9">
        <v>181720</v>
      </c>
      <c r="E16" s="9">
        <v>158865</v>
      </c>
      <c r="F16" s="9">
        <v>121406</v>
      </c>
      <c r="G16" s="9">
        <v>115353</v>
      </c>
      <c r="H16" s="9">
        <v>118627</v>
      </c>
      <c r="I16" s="9">
        <v>118903</v>
      </c>
      <c r="J16" s="9">
        <v>102707</v>
      </c>
      <c r="K16" s="9">
        <v>96312</v>
      </c>
      <c r="L16" s="10">
        <f t="shared" si="0"/>
        <v>436549</v>
      </c>
      <c r="M16" s="12">
        <f t="shared" si="1"/>
        <v>-6.226449998539535E-2</v>
      </c>
      <c r="S16" s="10">
        <f t="shared" si="2"/>
        <v>-40238</v>
      </c>
    </row>
    <row r="17" spans="1:19" ht="15" customHeight="1" x14ac:dyDescent="0.25">
      <c r="A17" s="18" t="s">
        <v>14</v>
      </c>
      <c r="B17" s="13" t="s">
        <v>61</v>
      </c>
      <c r="C17" s="9">
        <v>149692</v>
      </c>
      <c r="D17" s="9">
        <v>156798</v>
      </c>
      <c r="E17" s="9">
        <v>125816</v>
      </c>
      <c r="F17" s="9">
        <v>115574</v>
      </c>
      <c r="G17" s="9">
        <v>119992</v>
      </c>
      <c r="H17" s="9">
        <v>143858</v>
      </c>
      <c r="I17" s="9">
        <v>137013</v>
      </c>
      <c r="J17" s="9">
        <v>158183</v>
      </c>
      <c r="K17" s="9">
        <v>149763</v>
      </c>
      <c r="L17" s="10">
        <f t="shared" si="0"/>
        <v>588817</v>
      </c>
      <c r="M17" s="12">
        <f t="shared" si="1"/>
        <v>-5.3229487365898991E-2</v>
      </c>
      <c r="S17" s="10">
        <f t="shared" si="2"/>
        <v>18042</v>
      </c>
    </row>
    <row r="18" spans="1:19" ht="15" customHeight="1" x14ac:dyDescent="0.25">
      <c r="A18" s="18" t="s">
        <v>40</v>
      </c>
      <c r="B18" s="13" t="s">
        <v>60</v>
      </c>
      <c r="C18" s="9">
        <v>167619</v>
      </c>
      <c r="D18" s="9">
        <v>126076</v>
      </c>
      <c r="E18" s="9">
        <v>115073</v>
      </c>
      <c r="F18" s="9">
        <v>116135</v>
      </c>
      <c r="G18" s="9">
        <v>126473</v>
      </c>
      <c r="H18" s="9">
        <v>141372</v>
      </c>
      <c r="I18" s="9">
        <v>133639</v>
      </c>
      <c r="J18" s="9">
        <v>131261</v>
      </c>
      <c r="K18" s="9">
        <v>125929</v>
      </c>
      <c r="L18" s="10">
        <f t="shared" si="0"/>
        <v>532201</v>
      </c>
      <c r="M18" s="12">
        <f t="shared" si="1"/>
        <v>-4.0621357448137677E-2</v>
      </c>
      <c r="S18" s="10">
        <f t="shared" si="2"/>
        <v>26299</v>
      </c>
    </row>
    <row r="19" spans="1:19" ht="15" hidden="1" customHeight="1" x14ac:dyDescent="0.25">
      <c r="A19" s="13" t="s">
        <v>30</v>
      </c>
      <c r="B19" s="13" t="s">
        <v>31</v>
      </c>
      <c r="C19" s="9">
        <v>127908</v>
      </c>
      <c r="D19" s="9">
        <v>123315</v>
      </c>
      <c r="E19" s="9">
        <v>118235</v>
      </c>
      <c r="L19" s="10">
        <f t="shared" si="0"/>
        <v>0</v>
      </c>
      <c r="M19" s="12" t="e">
        <f t="shared" si="1"/>
        <v>#DIV/0!</v>
      </c>
      <c r="S19" s="10">
        <f t="shared" si="2"/>
        <v>-118235</v>
      </c>
    </row>
    <row r="20" spans="1:19" ht="15" hidden="1" customHeight="1" x14ac:dyDescent="0.25">
      <c r="A20" s="13" t="s">
        <v>37</v>
      </c>
      <c r="B20" s="13" t="s">
        <v>62</v>
      </c>
      <c r="C20" s="9">
        <v>129039</v>
      </c>
      <c r="D20" s="9">
        <v>132838</v>
      </c>
      <c r="E20" s="9">
        <v>98054</v>
      </c>
      <c r="L20" s="10">
        <f t="shared" si="0"/>
        <v>0</v>
      </c>
      <c r="M20" s="12" t="e">
        <f t="shared" si="1"/>
        <v>#DIV/0!</v>
      </c>
      <c r="O20" t="s">
        <v>72</v>
      </c>
      <c r="S20" s="10">
        <f t="shared" si="2"/>
        <v>-98054</v>
      </c>
    </row>
    <row r="21" spans="1:19" ht="15" customHeight="1" x14ac:dyDescent="0.25">
      <c r="A21" s="18" t="s">
        <v>30</v>
      </c>
      <c r="B21" s="13" t="s">
        <v>82</v>
      </c>
      <c r="C21" s="6">
        <v>127908</v>
      </c>
      <c r="D21" s="9">
        <v>123317</v>
      </c>
      <c r="E21" s="9">
        <v>120344</v>
      </c>
      <c r="F21" s="9">
        <v>126778</v>
      </c>
      <c r="G21" s="9">
        <v>122136</v>
      </c>
      <c r="H21" s="9">
        <v>125922</v>
      </c>
      <c r="I21" s="9">
        <v>140621</v>
      </c>
      <c r="J21" s="9">
        <v>159966</v>
      </c>
      <c r="K21" s="9">
        <v>146014</v>
      </c>
      <c r="L21" s="10">
        <f t="shared" si="0"/>
        <v>572523</v>
      </c>
      <c r="M21" s="12">
        <f t="shared" si="1"/>
        <v>-8.721853393846192E-2</v>
      </c>
      <c r="S21" s="10">
        <f t="shared" si="2"/>
        <v>5578</v>
      </c>
    </row>
    <row r="22" spans="1:19" ht="15" customHeight="1" x14ac:dyDescent="0.25">
      <c r="A22" s="18" t="s">
        <v>23</v>
      </c>
      <c r="B22" s="13" t="s">
        <v>24</v>
      </c>
      <c r="C22" s="9">
        <v>142268</v>
      </c>
      <c r="D22" s="9">
        <v>130777</v>
      </c>
      <c r="E22" s="9">
        <v>120609</v>
      </c>
      <c r="F22" s="9">
        <v>108645</v>
      </c>
      <c r="G22" s="9">
        <v>99120</v>
      </c>
      <c r="H22" s="9">
        <v>100615</v>
      </c>
      <c r="I22" s="9">
        <v>94532</v>
      </c>
      <c r="J22" s="9">
        <v>92550</v>
      </c>
      <c r="K22" s="9">
        <v>100825</v>
      </c>
      <c r="L22" s="10">
        <f t="shared" si="0"/>
        <v>388522</v>
      </c>
      <c r="M22" s="12">
        <f t="shared" si="1"/>
        <v>8.9411129119394916E-2</v>
      </c>
      <c r="S22" s="10">
        <f t="shared" si="2"/>
        <v>-19994</v>
      </c>
    </row>
    <row r="23" spans="1:19" ht="15" customHeight="1" x14ac:dyDescent="0.25">
      <c r="A23" s="13" t="s">
        <v>47</v>
      </c>
      <c r="B23" s="13" t="s">
        <v>65</v>
      </c>
      <c r="C23" s="9">
        <v>122757</v>
      </c>
      <c r="D23" s="9">
        <v>122819</v>
      </c>
      <c r="E23" s="9">
        <v>138279</v>
      </c>
      <c r="F23" s="9">
        <v>102872</v>
      </c>
      <c r="G23" s="9">
        <v>93336</v>
      </c>
      <c r="H23" s="9">
        <v>92304</v>
      </c>
      <c r="I23" s="9">
        <v>93208</v>
      </c>
      <c r="J23" s="9">
        <v>91667</v>
      </c>
      <c r="K23" s="9">
        <v>85117</v>
      </c>
      <c r="L23" s="10">
        <f t="shared" si="0"/>
        <v>362296</v>
      </c>
      <c r="M23" s="12">
        <f t="shared" si="1"/>
        <v>-7.1454285620779559E-2</v>
      </c>
      <c r="S23" s="10">
        <f t="shared" si="2"/>
        <v>-45975</v>
      </c>
    </row>
    <row r="24" spans="1:19" s="5" customFormat="1" ht="15" customHeight="1" x14ac:dyDescent="0.25">
      <c r="A24" s="18" t="s">
        <v>7</v>
      </c>
      <c r="B24" s="13" t="s">
        <v>8</v>
      </c>
      <c r="C24" s="9">
        <v>136575</v>
      </c>
      <c r="D24" s="9">
        <v>139507</v>
      </c>
      <c r="E24" s="9">
        <v>120794</v>
      </c>
      <c r="F24" s="9">
        <v>86472</v>
      </c>
      <c r="G24" s="9">
        <v>92484</v>
      </c>
      <c r="H24" s="9">
        <v>92231</v>
      </c>
      <c r="I24" s="9">
        <v>107697</v>
      </c>
      <c r="J24" s="9">
        <v>114241</v>
      </c>
      <c r="K24" s="9">
        <v>111425</v>
      </c>
      <c r="L24" s="10">
        <f t="shared" si="0"/>
        <v>425594</v>
      </c>
      <c r="M24" s="12">
        <f t="shared" si="1"/>
        <v>-2.4649644173282796E-2</v>
      </c>
      <c r="N24"/>
      <c r="O24" t="s">
        <v>83</v>
      </c>
      <c r="P24"/>
      <c r="Q24"/>
      <c r="S24" s="10">
        <f t="shared" si="2"/>
        <v>-28563</v>
      </c>
    </row>
    <row r="25" spans="1:19" ht="15" customHeight="1" x14ac:dyDescent="0.25">
      <c r="A25" s="13" t="s">
        <v>49</v>
      </c>
      <c r="B25" s="13" t="s">
        <v>50</v>
      </c>
      <c r="C25" s="9">
        <v>83569</v>
      </c>
      <c r="D25" s="9">
        <v>85108</v>
      </c>
      <c r="E25" s="9">
        <v>96541</v>
      </c>
      <c r="F25" s="9">
        <v>98022</v>
      </c>
      <c r="G25" s="9">
        <v>81513</v>
      </c>
      <c r="H25" s="9">
        <v>87576</v>
      </c>
      <c r="I25" s="9">
        <v>82678</v>
      </c>
      <c r="J25" s="9">
        <v>87796</v>
      </c>
      <c r="K25" s="9">
        <v>85483</v>
      </c>
      <c r="L25" s="10">
        <f t="shared" si="0"/>
        <v>343533</v>
      </c>
      <c r="M25" s="12">
        <f t="shared" si="1"/>
        <v>-2.6345163788783089E-2</v>
      </c>
      <c r="S25" s="10">
        <f t="shared" si="2"/>
        <v>-8965</v>
      </c>
    </row>
    <row r="26" spans="1:19" ht="15" customHeight="1" x14ac:dyDescent="0.25">
      <c r="A26" s="13" t="s">
        <v>43</v>
      </c>
      <c r="B26" s="13" t="s">
        <v>44</v>
      </c>
      <c r="C26" s="9">
        <v>134448</v>
      </c>
      <c r="D26" s="9">
        <v>142176</v>
      </c>
      <c r="E26" s="9">
        <v>125169</v>
      </c>
      <c r="F26" s="9">
        <v>80084</v>
      </c>
      <c r="G26" s="9">
        <v>67828</v>
      </c>
      <c r="H26" s="9">
        <v>83672</v>
      </c>
      <c r="I26" s="9">
        <v>106378</v>
      </c>
      <c r="J26" s="9">
        <v>113167</v>
      </c>
      <c r="K26" s="9">
        <v>108423</v>
      </c>
      <c r="L26" s="10">
        <f t="shared" si="0"/>
        <v>411640</v>
      </c>
      <c r="M26" s="12">
        <f t="shared" si="1"/>
        <v>-4.1920347804572003E-2</v>
      </c>
      <c r="S26" s="10">
        <f t="shared" si="2"/>
        <v>-41497</v>
      </c>
    </row>
    <row r="27" spans="1:19" ht="15" customHeight="1" x14ac:dyDescent="0.25">
      <c r="A27" s="18" t="s">
        <v>15</v>
      </c>
      <c r="B27" s="13" t="s">
        <v>16</v>
      </c>
      <c r="C27" s="9">
        <v>64743</v>
      </c>
      <c r="D27" s="9">
        <v>75756</v>
      </c>
      <c r="E27" s="9">
        <v>88479</v>
      </c>
      <c r="F27" s="9">
        <v>84379</v>
      </c>
      <c r="G27" s="9">
        <v>74572</v>
      </c>
      <c r="H27" s="9">
        <v>71951</v>
      </c>
      <c r="I27" s="9">
        <v>81356</v>
      </c>
      <c r="J27" s="9">
        <v>82851</v>
      </c>
      <c r="K27" s="9">
        <v>73669</v>
      </c>
      <c r="L27" s="10">
        <f t="shared" si="0"/>
        <v>309827</v>
      </c>
      <c r="M27" s="12">
        <f t="shared" si="1"/>
        <v>-0.11082545774945383</v>
      </c>
      <c r="S27" s="10">
        <f t="shared" si="2"/>
        <v>-16528</v>
      </c>
    </row>
    <row r="28" spans="1:19" ht="15" customHeight="1" x14ac:dyDescent="0.25">
      <c r="A28" s="18" t="s">
        <v>34</v>
      </c>
      <c r="B28" s="13" t="s">
        <v>35</v>
      </c>
      <c r="C28" s="9">
        <v>48047</v>
      </c>
      <c r="D28" s="9">
        <v>60921</v>
      </c>
      <c r="E28" s="9">
        <v>94613</v>
      </c>
      <c r="F28" s="9">
        <v>82946</v>
      </c>
      <c r="G28" s="9">
        <v>72009</v>
      </c>
      <c r="H28" s="9">
        <v>67937</v>
      </c>
      <c r="I28" s="9">
        <v>37409</v>
      </c>
      <c r="J28" s="9">
        <v>33118</v>
      </c>
      <c r="K28" s="9">
        <v>31459</v>
      </c>
      <c r="L28" s="10">
        <f t="shared" si="0"/>
        <v>169923</v>
      </c>
      <c r="M28" s="12">
        <f t="shared" si="1"/>
        <v>-5.0093604686273323E-2</v>
      </c>
      <c r="O28" s="14" t="s">
        <v>36</v>
      </c>
      <c r="S28" s="10">
        <f t="shared" si="2"/>
        <v>-26676</v>
      </c>
    </row>
    <row r="29" spans="1:19" ht="15" customHeight="1" x14ac:dyDescent="0.25">
      <c r="A29" s="18" t="s">
        <v>57</v>
      </c>
      <c r="B29" s="13" t="s">
        <v>58</v>
      </c>
      <c r="C29" s="9">
        <v>103374</v>
      </c>
      <c r="D29" s="9">
        <v>101842</v>
      </c>
      <c r="E29" s="9">
        <v>87711</v>
      </c>
      <c r="F29" s="9">
        <v>82954</v>
      </c>
      <c r="G29" s="9">
        <v>66979</v>
      </c>
      <c r="H29" s="9">
        <v>59555</v>
      </c>
      <c r="I29" s="9">
        <v>67542</v>
      </c>
      <c r="J29" s="9">
        <v>66133</v>
      </c>
      <c r="K29" s="9">
        <v>79439</v>
      </c>
      <c r="L29" s="10">
        <f t="shared" si="0"/>
        <v>272669</v>
      </c>
      <c r="M29" s="12">
        <f t="shared" si="1"/>
        <v>0.20120061089017585</v>
      </c>
      <c r="S29" s="10">
        <f t="shared" si="2"/>
        <v>-28156</v>
      </c>
    </row>
    <row r="30" spans="1:19" x14ac:dyDescent="0.25">
      <c r="A30" s="20" t="s">
        <v>22</v>
      </c>
      <c r="B30" s="13" t="s">
        <v>63</v>
      </c>
      <c r="C30" s="9">
        <v>67163</v>
      </c>
      <c r="D30" s="9">
        <v>72947</v>
      </c>
      <c r="E30" s="9">
        <v>77873</v>
      </c>
      <c r="F30" s="9">
        <v>69552</v>
      </c>
      <c r="G30" s="9">
        <v>65703</v>
      </c>
      <c r="H30" s="9">
        <v>68935</v>
      </c>
      <c r="I30" s="9">
        <v>63026</v>
      </c>
      <c r="J30" s="9">
        <v>70029</v>
      </c>
      <c r="K30" s="9">
        <v>58707</v>
      </c>
      <c r="L30" s="10">
        <f t="shared" si="0"/>
        <v>260697</v>
      </c>
      <c r="M30" s="12">
        <f t="shared" si="1"/>
        <v>-0.16167587713661483</v>
      </c>
      <c r="S30" s="10">
        <f t="shared" si="2"/>
        <v>-8938</v>
      </c>
    </row>
    <row r="31" spans="1:19" ht="15" customHeight="1" x14ac:dyDescent="0.25">
      <c r="A31" s="17" t="s">
        <v>37</v>
      </c>
      <c r="B31" s="13" t="s">
        <v>85</v>
      </c>
      <c r="C31" s="6">
        <v>129039</v>
      </c>
      <c r="D31" s="9">
        <v>121176</v>
      </c>
      <c r="E31" s="9">
        <v>98054</v>
      </c>
      <c r="F31" s="9">
        <v>91788</v>
      </c>
      <c r="G31" s="9">
        <v>40615</v>
      </c>
      <c r="H31" s="9">
        <v>42626</v>
      </c>
      <c r="I31" s="9">
        <v>57443</v>
      </c>
      <c r="J31" s="9">
        <v>54941</v>
      </c>
      <c r="K31" s="9">
        <v>5967</v>
      </c>
      <c r="L31" s="10">
        <f t="shared" si="0"/>
        <v>160977</v>
      </c>
      <c r="M31" s="12">
        <f t="shared" si="1"/>
        <v>-0.89139258477275618</v>
      </c>
      <c r="S31" s="10">
        <f t="shared" si="2"/>
        <v>-55428</v>
      </c>
    </row>
    <row r="32" spans="1:19" ht="15" customHeight="1" x14ac:dyDescent="0.25">
      <c r="A32" s="17" t="s">
        <v>28</v>
      </c>
      <c r="B32" s="13" t="s">
        <v>29</v>
      </c>
      <c r="C32" s="9">
        <v>51974</v>
      </c>
      <c r="D32" s="9">
        <v>53274</v>
      </c>
      <c r="E32" s="9">
        <v>52658</v>
      </c>
      <c r="F32" s="9">
        <v>60214</v>
      </c>
      <c r="G32" s="9">
        <v>56505</v>
      </c>
      <c r="H32" s="9">
        <v>52627</v>
      </c>
      <c r="I32" s="9">
        <v>63584</v>
      </c>
      <c r="J32" s="9">
        <v>69876</v>
      </c>
      <c r="K32" s="9">
        <v>66679</v>
      </c>
      <c r="L32" s="10">
        <f t="shared" si="0"/>
        <v>252766</v>
      </c>
      <c r="M32" s="12">
        <f t="shared" si="1"/>
        <v>-4.5752475814299615E-2</v>
      </c>
      <c r="S32" s="10">
        <f t="shared" si="2"/>
        <v>-31</v>
      </c>
    </row>
    <row r="33" spans="1:19" ht="15" customHeight="1" x14ac:dyDescent="0.25">
      <c r="A33" s="20" t="s">
        <v>2</v>
      </c>
      <c r="B33" s="15" t="s">
        <v>3</v>
      </c>
      <c r="C33" s="9">
        <v>73496</v>
      </c>
      <c r="D33" s="9">
        <v>86132</v>
      </c>
      <c r="E33" s="9">
        <v>51373</v>
      </c>
      <c r="F33" s="9">
        <v>64877</v>
      </c>
      <c r="G33" s="9">
        <v>40003</v>
      </c>
      <c r="H33" s="9">
        <v>23249</v>
      </c>
      <c r="I33" s="9">
        <v>22881</v>
      </c>
      <c r="J33" s="9">
        <v>23509</v>
      </c>
      <c r="K33" s="9">
        <v>23444</v>
      </c>
      <c r="L33" s="10">
        <f>SUM(H33:K33)</f>
        <v>93083</v>
      </c>
      <c r="M33" s="12">
        <f t="shared" si="1"/>
        <v>-2.7648985494916839E-3</v>
      </c>
      <c r="S33" s="10">
        <f t="shared" si="2"/>
        <v>-28124</v>
      </c>
    </row>
    <row r="34" spans="1:19" ht="15" customHeight="1" x14ac:dyDescent="0.25">
      <c r="A34" s="1"/>
      <c r="B34" s="1"/>
      <c r="C34" s="6"/>
      <c r="E34" s="9">
        <f>SUM(E3:E33)</f>
        <v>4824175</v>
      </c>
      <c r="F34" s="9">
        <f t="shared" ref="F34:K34" si="3">SUM(F3:F33)</f>
        <v>4149245</v>
      </c>
      <c r="G34" s="9">
        <f t="shared" si="3"/>
        <v>4005786</v>
      </c>
      <c r="H34" s="9">
        <f t="shared" si="3"/>
        <v>4137277</v>
      </c>
      <c r="I34" s="9">
        <f t="shared" si="3"/>
        <v>4378513</v>
      </c>
      <c r="J34" s="9">
        <f t="shared" si="3"/>
        <v>4267586</v>
      </c>
      <c r="K34" s="9">
        <f t="shared" si="3"/>
        <v>3811152</v>
      </c>
      <c r="M34" s="12">
        <f t="shared" si="1"/>
        <v>-0.10695367357564675</v>
      </c>
    </row>
    <row r="35" spans="1:19" ht="15" customHeight="1" x14ac:dyDescent="0.25">
      <c r="A35" s="16" t="s">
        <v>55</v>
      </c>
      <c r="B35" s="3"/>
      <c r="C35" s="6"/>
    </row>
    <row r="36" spans="1:19" ht="15" customHeight="1" x14ac:dyDescent="0.25">
      <c r="A36" s="13" t="s">
        <v>51</v>
      </c>
      <c r="B36" s="13" t="s">
        <v>52</v>
      </c>
      <c r="C36" s="9">
        <v>113986</v>
      </c>
      <c r="D36" s="9">
        <v>128954</v>
      </c>
      <c r="E36" s="9">
        <v>122873</v>
      </c>
      <c r="F36" s="10">
        <v>112712</v>
      </c>
      <c r="G36" s="10"/>
      <c r="H36" s="10"/>
      <c r="I36" s="10"/>
      <c r="J36" s="10"/>
      <c r="K36" s="10"/>
      <c r="L36" s="10">
        <f t="shared" ref="L36:L42" si="4">SUM(C36:G36)</f>
        <v>478525</v>
      </c>
      <c r="M36" s="12">
        <f t="shared" ref="M36:M42" si="5">(+F36-E36)/E36</f>
        <v>-8.2695140510934059E-2</v>
      </c>
      <c r="O36" s="5" t="s">
        <v>56</v>
      </c>
    </row>
    <row r="37" spans="1:19" ht="15" customHeight="1" x14ac:dyDescent="0.25">
      <c r="A37" s="13" t="s">
        <v>41</v>
      </c>
      <c r="B37" s="13" t="s">
        <v>42</v>
      </c>
      <c r="C37" s="9">
        <v>1168851</v>
      </c>
      <c r="D37" s="9">
        <v>2532273</v>
      </c>
      <c r="E37" s="9">
        <v>121052</v>
      </c>
      <c r="F37" s="10">
        <v>118608</v>
      </c>
      <c r="G37" s="10">
        <v>122683</v>
      </c>
      <c r="H37" s="10"/>
      <c r="I37" s="10"/>
      <c r="J37" s="10"/>
      <c r="K37" s="10"/>
      <c r="L37" s="10">
        <f t="shared" si="4"/>
        <v>4063467</v>
      </c>
      <c r="M37" s="12">
        <f t="shared" si="5"/>
        <v>-2.0189670554802894E-2</v>
      </c>
      <c r="O37" s="14" t="s">
        <v>77</v>
      </c>
    </row>
    <row r="38" spans="1:19" ht="15" customHeight="1" x14ac:dyDescent="0.25">
      <c r="A38" s="15" t="s">
        <v>53</v>
      </c>
      <c r="B38" s="15" t="s">
        <v>54</v>
      </c>
      <c r="C38" s="9">
        <v>116297</v>
      </c>
      <c r="D38" s="9">
        <v>153136</v>
      </c>
      <c r="E38" s="9">
        <v>133410</v>
      </c>
      <c r="F38" s="10"/>
      <c r="G38" s="10"/>
      <c r="H38" s="10"/>
      <c r="I38" s="10"/>
      <c r="J38" s="10"/>
      <c r="K38" s="10"/>
      <c r="L38" s="10">
        <f t="shared" si="4"/>
        <v>402843</v>
      </c>
      <c r="M38" s="12">
        <f t="shared" si="5"/>
        <v>-1</v>
      </c>
      <c r="O38" t="s">
        <v>56</v>
      </c>
    </row>
    <row r="39" spans="1:19" ht="15" customHeight="1" x14ac:dyDescent="0.25">
      <c r="A39" s="15" t="s">
        <v>68</v>
      </c>
      <c r="B39" s="15" t="s">
        <v>69</v>
      </c>
      <c r="C39" s="9">
        <v>2672</v>
      </c>
      <c r="D39" s="9">
        <v>1060</v>
      </c>
      <c r="E39" s="9">
        <v>1203</v>
      </c>
      <c r="F39" s="10"/>
      <c r="G39" s="10"/>
      <c r="H39" s="10"/>
      <c r="I39" s="10"/>
      <c r="J39" s="10"/>
      <c r="K39" s="10"/>
      <c r="L39" s="10">
        <f t="shared" si="4"/>
        <v>4935</v>
      </c>
      <c r="M39" s="12">
        <f t="shared" si="5"/>
        <v>-1</v>
      </c>
      <c r="O39" s="5" t="s">
        <v>76</v>
      </c>
    </row>
    <row r="40" spans="1:19" ht="15" customHeight="1" x14ac:dyDescent="0.25">
      <c r="A40" s="15" t="s">
        <v>70</v>
      </c>
      <c r="B40" s="15" t="s">
        <v>71</v>
      </c>
      <c r="C40" s="9">
        <v>72590</v>
      </c>
      <c r="D40" s="9">
        <v>70787</v>
      </c>
      <c r="E40" s="9">
        <v>68559</v>
      </c>
      <c r="F40" s="10"/>
      <c r="G40" s="10"/>
      <c r="H40" s="10"/>
      <c r="I40" s="10"/>
      <c r="J40" s="10"/>
      <c r="K40" s="10"/>
      <c r="L40" s="10">
        <f t="shared" si="4"/>
        <v>211936</v>
      </c>
      <c r="M40" s="12">
        <f t="shared" si="5"/>
        <v>-1</v>
      </c>
      <c r="O40" s="5" t="s">
        <v>75</v>
      </c>
    </row>
    <row r="41" spans="1:19" ht="15" customHeight="1" x14ac:dyDescent="0.25">
      <c r="A41" s="15" t="s">
        <v>73</v>
      </c>
      <c r="B41" s="15" t="s">
        <v>74</v>
      </c>
      <c r="C41" s="9">
        <v>253538</v>
      </c>
      <c r="D41" s="9">
        <v>124772</v>
      </c>
      <c r="E41" s="9">
        <v>44389</v>
      </c>
      <c r="F41" s="10">
        <v>56694</v>
      </c>
      <c r="G41" s="10"/>
      <c r="H41" s="10"/>
      <c r="I41" s="10"/>
      <c r="J41" s="10"/>
      <c r="K41" s="10"/>
      <c r="L41" s="10">
        <f t="shared" si="4"/>
        <v>479393</v>
      </c>
      <c r="M41" s="12">
        <f t="shared" si="5"/>
        <v>0.27720831737592649</v>
      </c>
      <c r="O41" s="5" t="s">
        <v>78</v>
      </c>
    </row>
    <row r="42" spans="1:19" ht="15" customHeight="1" x14ac:dyDescent="0.25">
      <c r="A42" s="15" t="s">
        <v>80</v>
      </c>
      <c r="B42" s="15" t="s">
        <v>81</v>
      </c>
      <c r="C42" s="9">
        <v>86000</v>
      </c>
      <c r="D42" s="9">
        <v>99177</v>
      </c>
      <c r="E42" s="9">
        <v>111784</v>
      </c>
      <c r="F42" s="9">
        <v>117909</v>
      </c>
      <c r="L42" s="10">
        <f t="shared" si="4"/>
        <v>414870</v>
      </c>
      <c r="M42" s="12">
        <f t="shared" si="5"/>
        <v>5.4793172547055034E-2</v>
      </c>
    </row>
    <row r="43" spans="1:19" ht="15" customHeight="1" x14ac:dyDescent="0.25">
      <c r="A43" s="2" t="s">
        <v>45</v>
      </c>
      <c r="B43" s="2" t="s">
        <v>46</v>
      </c>
      <c r="C43" s="9">
        <v>265788</v>
      </c>
      <c r="D43" s="9">
        <v>258477</v>
      </c>
      <c r="E43" s="9">
        <v>277978</v>
      </c>
      <c r="F43" s="9">
        <v>259759</v>
      </c>
      <c r="G43" s="9">
        <v>0</v>
      </c>
      <c r="L43" s="10">
        <f>SUM(C43:G43)</f>
        <v>1062002</v>
      </c>
      <c r="M43" s="12">
        <f>(+G43-F43)/F43</f>
        <v>-1</v>
      </c>
      <c r="O43" t="s">
        <v>84</v>
      </c>
    </row>
    <row r="44" spans="1:19" ht="15" customHeight="1" x14ac:dyDescent="0.25">
      <c r="A44" s="3"/>
      <c r="B44" s="3"/>
      <c r="C44" s="6"/>
    </row>
    <row r="45" spans="1:19" ht="15" customHeight="1" x14ac:dyDescent="0.25">
      <c r="A45" s="3"/>
      <c r="B45" s="3"/>
      <c r="C45" s="6"/>
    </row>
    <row r="46" spans="1:19" ht="15" customHeight="1" x14ac:dyDescent="0.25">
      <c r="A46" s="3"/>
      <c r="B46" s="3"/>
      <c r="C46" s="6"/>
    </row>
    <row r="47" spans="1:19" ht="15" customHeight="1" x14ac:dyDescent="0.25">
      <c r="A47" s="3"/>
      <c r="B47" s="3"/>
      <c r="C47" s="6"/>
    </row>
    <row r="48" spans="1:19" ht="15" customHeight="1" x14ac:dyDescent="0.25">
      <c r="A48" s="3"/>
      <c r="B48" s="3"/>
      <c r="C48" s="6"/>
    </row>
    <row r="49" spans="1:11" ht="15" customHeight="1" x14ac:dyDescent="0.25">
      <c r="A49" s="3"/>
      <c r="B49" s="3"/>
      <c r="C49" s="6"/>
    </row>
    <row r="50" spans="1:11" s="4" customFormat="1" ht="15" customHeight="1" x14ac:dyDescent="0.25">
      <c r="A50" s="5"/>
      <c r="B50" s="5"/>
      <c r="C50" s="6"/>
      <c r="D50" s="9"/>
      <c r="E50" s="9"/>
      <c r="F50" s="9"/>
      <c r="G50" s="9"/>
      <c r="H50" s="9"/>
      <c r="I50" s="9"/>
      <c r="J50" s="9"/>
      <c r="K50" s="9"/>
    </row>
    <row r="51" spans="1:11" ht="15" customHeight="1" x14ac:dyDescent="0.25">
      <c r="A51" s="4"/>
      <c r="B51" s="4"/>
      <c r="C51" s="6"/>
    </row>
    <row r="52" spans="1:11" ht="15" customHeight="1" x14ac:dyDescent="0.25">
      <c r="A52" s="4"/>
      <c r="B52" s="4"/>
      <c r="C52" s="6"/>
    </row>
    <row r="53" spans="1:11" ht="15" customHeight="1" x14ac:dyDescent="0.25">
      <c r="A53" s="4"/>
      <c r="B53" s="4"/>
      <c r="C53" s="6"/>
    </row>
    <row r="54" spans="1:11" ht="15" customHeight="1" x14ac:dyDescent="0.25">
      <c r="A54" s="4"/>
      <c r="B54" s="4"/>
      <c r="C54" s="6"/>
    </row>
    <row r="55" spans="1:11" ht="15" customHeight="1" x14ac:dyDescent="0.25">
      <c r="A55" s="4"/>
      <c r="B55" s="4"/>
      <c r="C55" s="6"/>
    </row>
    <row r="56" spans="1:11" ht="15" customHeight="1" x14ac:dyDescent="0.25">
      <c r="A56" s="4"/>
      <c r="B56" s="4"/>
      <c r="C56" s="6"/>
    </row>
    <row r="57" spans="1:11" ht="15" customHeight="1" x14ac:dyDescent="0.25">
      <c r="A57" s="4"/>
      <c r="B57" s="4"/>
      <c r="C57" s="6"/>
    </row>
    <row r="58" spans="1:11" ht="15" customHeight="1" x14ac:dyDescent="0.25">
      <c r="A58" s="4"/>
      <c r="B58" s="4"/>
      <c r="C58" s="6"/>
    </row>
    <row r="59" spans="1:11" ht="15" customHeight="1" x14ac:dyDescent="0.25">
      <c r="A59" s="4"/>
      <c r="B59" s="4"/>
      <c r="C59" s="6"/>
    </row>
    <row r="60" spans="1:11" ht="15" customHeight="1" x14ac:dyDescent="0.25">
      <c r="A60" s="4"/>
      <c r="B60" s="4"/>
      <c r="C60" s="6"/>
    </row>
    <row r="61" spans="1:11" ht="15" customHeight="1" x14ac:dyDescent="0.25">
      <c r="A61" s="4"/>
      <c r="B61" s="4"/>
      <c r="C61" s="6"/>
    </row>
    <row r="62" spans="1:11" ht="15" customHeight="1" x14ac:dyDescent="0.25">
      <c r="A62" s="4"/>
      <c r="B62" s="4"/>
      <c r="C62" s="6"/>
    </row>
    <row r="63" spans="1:11" ht="15" customHeight="1" x14ac:dyDescent="0.25">
      <c r="A63" s="4"/>
      <c r="B63" s="4"/>
      <c r="C63" s="6"/>
    </row>
    <row r="64" spans="1:11" ht="15" customHeight="1" x14ac:dyDescent="0.25">
      <c r="A64" s="4"/>
      <c r="B64" s="4"/>
      <c r="C64" s="6"/>
    </row>
    <row r="65" spans="1:3" ht="15" customHeight="1" x14ac:dyDescent="0.25">
      <c r="A65" s="4"/>
      <c r="B65" s="4"/>
      <c r="C65" s="6"/>
    </row>
    <row r="66" spans="1:3" ht="15" customHeight="1" x14ac:dyDescent="0.25">
      <c r="A66" s="4"/>
      <c r="B66" s="4"/>
      <c r="C66" s="6"/>
    </row>
    <row r="67" spans="1:3" ht="15" customHeight="1" x14ac:dyDescent="0.25">
      <c r="A67" s="4"/>
      <c r="B67" s="4"/>
      <c r="C67" s="6"/>
    </row>
    <row r="68" spans="1:3" ht="15" customHeight="1" x14ac:dyDescent="0.25">
      <c r="A68" s="4"/>
      <c r="B68" s="4"/>
      <c r="C68" s="6"/>
    </row>
    <row r="69" spans="1:3" ht="15" customHeight="1" x14ac:dyDescent="0.25">
      <c r="A69" s="4"/>
      <c r="B69" s="4"/>
      <c r="C69" s="6"/>
    </row>
    <row r="70" spans="1:3" ht="15" customHeight="1" x14ac:dyDescent="0.25">
      <c r="A70" s="4"/>
      <c r="B70" s="4"/>
      <c r="C70" s="6"/>
    </row>
  </sheetData>
  <sortState ref="A3:M33">
    <sortCondition descending="1" ref="L3:L33"/>
  </sortState>
  <pageMargins left="0.7" right="0.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Company>Facilities and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Ewing</dc:creator>
  <cp:lastModifiedBy>Ewing, Anthony James</cp:lastModifiedBy>
  <cp:lastPrinted>2014-08-29T15:19:49Z</cp:lastPrinted>
  <dcterms:created xsi:type="dcterms:W3CDTF">2013-11-12T20:52:54Z</dcterms:created>
  <dcterms:modified xsi:type="dcterms:W3CDTF">2020-08-10T21:21:36Z</dcterms:modified>
</cp:coreProperties>
</file>