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C:\Users\umland\Downloads\"/>
    </mc:Choice>
  </mc:AlternateContent>
  <xr:revisionPtr revIDLastSave="0" documentId="8_{367583EA-94F7-4EE7-93BB-BE1C43BCD85D}" xr6:coauthVersionLast="47" xr6:coauthVersionMax="47" xr10:uidLastSave="{00000000-0000-0000-0000-000000000000}"/>
  <bookViews>
    <workbookView xWindow="-57720" yWindow="-915" windowWidth="29040" windowHeight="17520" xr2:uid="{00000000-000D-0000-FFFF-FFFF00000000}"/>
  </bookViews>
  <sheets>
    <sheet name="Scope Change" sheetId="1" r:id="rId1"/>
  </sheets>
  <definedNames>
    <definedName name="_xlnm.Print_Area" localSheetId="0">'Scope Change'!$B$1:$H$115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 l="1"/>
  <c r="G94" i="1"/>
  <c r="G90" i="1"/>
  <c r="G93" i="1"/>
  <c r="E18" i="1"/>
  <c r="G113" i="1"/>
  <c r="G112" i="1"/>
  <c r="G111" i="1"/>
  <c r="G110" i="1"/>
  <c r="G109" i="1"/>
  <c r="G108" i="1"/>
  <c r="G107" i="1"/>
  <c r="G106" i="1"/>
  <c r="G105" i="1"/>
  <c r="G104" i="1"/>
  <c r="G99" i="1"/>
  <c r="G98" i="1"/>
  <c r="G97" i="1"/>
  <c r="G96" i="1"/>
  <c r="G95" i="1"/>
  <c r="G92" i="1"/>
  <c r="G91" i="1"/>
  <c r="G89" i="1"/>
  <c r="G88" i="1"/>
  <c r="G86" i="1"/>
  <c r="G81" i="1"/>
  <c r="G80" i="1"/>
  <c r="G79" i="1"/>
  <c r="G78" i="1"/>
  <c r="G77" i="1"/>
  <c r="G76" i="1"/>
  <c r="G75" i="1"/>
  <c r="G74" i="1"/>
  <c r="G73" i="1"/>
  <c r="G72" i="1"/>
  <c r="G67" i="1"/>
  <c r="G66" i="1"/>
  <c r="G65" i="1"/>
  <c r="G64" i="1"/>
  <c r="G63" i="1"/>
  <c r="G62" i="1"/>
  <c r="G61" i="1"/>
  <c r="G60" i="1"/>
  <c r="G59" i="1"/>
  <c r="G58" i="1"/>
  <c r="G47" i="1"/>
  <c r="G48" i="1"/>
  <c r="G49" i="1"/>
  <c r="G50" i="1"/>
  <c r="G51" i="1"/>
  <c r="G52" i="1"/>
  <c r="G53" i="1"/>
  <c r="G44" i="1"/>
  <c r="G45" i="1"/>
  <c r="G46" i="1"/>
  <c r="G114" i="1" l="1"/>
  <c r="G100" i="1"/>
  <c r="G68" i="1"/>
  <c r="G82" i="1"/>
  <c r="G54" i="1"/>
  <c r="G115" i="1" l="1"/>
</calcChain>
</file>

<file path=xl/sharedStrings.xml><?xml version="1.0" encoding="utf-8"?>
<sst xmlns="http://schemas.openxmlformats.org/spreadsheetml/2006/main" count="112" uniqueCount="72">
  <si>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</si>
  <si>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</si>
  <si>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</si>
  <si>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</si>
  <si>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Intersectional Environmental Justice Series</t>
  </si>
  <si>
    <t>Original Award Date (or Semester/Year)*:</t>
  </si>
  <si>
    <t>Fall 2024</t>
  </si>
  <si>
    <t>&lt;*Awards are valid for 2 years from award date unless there is an approved Scope Change on file.</t>
  </si>
  <si>
    <t>Amount Originally Awarded by SSC:</t>
  </si>
  <si>
    <t>Remaining Unspent Funds in Original Award**:</t>
  </si>
  <si>
    <t>&lt;**NOTE: The SSC will rescind remaining funds from completed and expired awards.</t>
  </si>
  <si>
    <t>Amount of Additional Funds Requested:</t>
  </si>
  <si>
    <t>Expected Date of Project Completion:</t>
  </si>
  <si>
    <t>Date of This Scope Change Submission:</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</si>
  <si>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</si>
  <si>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</si>
  <si>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</si>
  <si>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</si>
  <si>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</si>
  <si>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recruit and review applications for a Summer/Fall 2023 Ecofeminism Summit intern</t>
  </si>
  <si>
    <t>completed</t>
  </si>
  <si>
    <t>Review feedback from the Spring 2022 and Spring 2023 Ecofeminism Summits</t>
  </si>
  <si>
    <t>Identify potential campus partners and form a fall 2023 planning committee</t>
  </si>
  <si>
    <t>Host bi-weekly planning committee meetings to determine learning objectives, identify speakers and activities, and develop assessment tool</t>
  </si>
  <si>
    <t>Invite identified speakers and confirm dates</t>
  </si>
  <si>
    <t xml:space="preserve">Finalize Schedule and develop marketing </t>
  </si>
  <si>
    <t>Promote week of events on digital signage</t>
  </si>
  <si>
    <t>Host events</t>
  </si>
  <si>
    <t xml:space="preserve">Evaluate outcomes </t>
  </si>
  <si>
    <t>Submit final report</t>
  </si>
  <si>
    <t>REVISED BUDGET</t>
  </si>
  <si>
    <t xml:space="preserve">List all budget items for which funding is being requested under the appropriate category. Indicate whether it is a new item in the original budget or a revised item. Be as detailed as possible so that the SSC can fully evaluate the merit of this Scope Change. Insert additional rows if necessary. </t>
  </si>
  <si>
    <t>Equipment &amp; Construction Costs</t>
  </si>
  <si>
    <t>Item</t>
  </si>
  <si>
    <t>New or Revised Item?</t>
  </si>
  <si>
    <t>Cost Per Item</t>
  </si>
  <si>
    <t>Quantity</t>
  </si>
  <si>
    <t xml:space="preserve">Total </t>
  </si>
  <si>
    <t>Equipment &amp; Construction Costs Subtotal</t>
  </si>
  <si>
    <t>Publicity &amp; Communication</t>
  </si>
  <si>
    <t>Digital Signage (Housing, $40/week)</t>
  </si>
  <si>
    <t>No</t>
  </si>
  <si>
    <t>Digital Bulletin Boards (Illini Union, $75/week)</t>
  </si>
  <si>
    <t>Digital Bulletin Boards (Campus Rec, $75/week)</t>
  </si>
  <si>
    <t>Printing for program materials</t>
  </si>
  <si>
    <t xml:space="preserve"> Publicity &amp; Communication Subtotal</t>
  </si>
  <si>
    <t>Personnel &amp; Wages</t>
  </si>
  <si>
    <t>Summer Ecofeminism Summit Intern Wages ($14/hr, 10 hrs/wk for 8 weeks)</t>
  </si>
  <si>
    <t>Fall Ecofeminism Summit Intern Wages ($14/hr, 10 hrs/wk for 16 weeks)</t>
  </si>
  <si>
    <t>Fringe Benefits for Intern (Social Security, Medicare, Work Comp)</t>
  </si>
  <si>
    <t>Personnel &amp; Wages Subtotal</t>
  </si>
  <si>
    <t>General Supplies &amp; Other</t>
  </si>
  <si>
    <t>Honorarium</t>
  </si>
  <si>
    <t>Revised</t>
  </si>
  <si>
    <t>Honorarium (remaining unallocated)</t>
  </si>
  <si>
    <t xml:space="preserve">Revised </t>
  </si>
  <si>
    <t>Film Screening Rights</t>
  </si>
  <si>
    <t>Books for Book Clubs (NAH - Braiding Sweetgrass)</t>
  </si>
  <si>
    <t>Books for Book Clubs (WRC - Parable of the Sower)</t>
  </si>
  <si>
    <t>Prizes for Trivia</t>
  </si>
  <si>
    <t>Giveaways (Water bottles)</t>
  </si>
  <si>
    <t>Giveaways (Bento Boxes)</t>
  </si>
  <si>
    <t>Giveaways (T-Shirts)</t>
  </si>
  <si>
    <t>Stickers</t>
  </si>
  <si>
    <t>Room Rental</t>
  </si>
  <si>
    <t>Food expense for sustainable middle eastern cooking demo and marketplace event</t>
  </si>
  <si>
    <t xml:space="preserve">Sustainable Servingware (plates, forks, cups, etc) </t>
  </si>
  <si>
    <t>Bus Rental for IE farm field trip</t>
  </si>
  <si>
    <t>General Supplies &amp; Other Subtotal</t>
  </si>
  <si>
    <t>Illinois Facilities and Services (F&amp;S) Division Budget Items</t>
  </si>
  <si>
    <t>Illinois Facilities and Services (F&amp;S) Division Budget Subtotal</t>
  </si>
  <si>
    <t>TOTAL REVISED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</si>
</sst>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sz val="12"/>
      <color rgb="FF000000"/>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
      <left/>
      <right/>
      <top style="thin">
        <color indexed="64"/>
      </top>
      <bottom style="thin">
        <color indexed="64"/>
      </bottom>
      <diagonal/>
    </border>
    <border>
      <left style="thin">
        <color auto="1"/>
      </left>
      <right/>
      <top style="medium">
        <color indexed="64"/>
      </top>
      <bottom style="thin">
        <color indexed="64"/>
      </bottom>
      <diagonal/>
    </border>
  </borders>
  <cellStyleXfs count="2">
    <xf numFmtId="0" fontId="0" fillId="0" borderId="0"/>
    <xf numFmtId="44" fontId="10" fillId="0" borderId="0" applyFont="0" applyFill="0" applyBorder="0" applyAlignment="0" applyProtection="0"/>
  </cellStyleXfs>
  <cellXfs count="133">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0" fillId="5" borderId="3" xfId="0" applyFill="1" applyBorder="1"/>
    <xf numFmtId="0" fontId="0" fillId="5" borderId="4" xfId="0" applyFill="1" applyBorder="1"/>
    <xf numFmtId="0" fontId="0" fillId="5" borderId="28" xfId="0" applyFill="1" applyBorder="1"/>
    <xf numFmtId="0" fontId="7" fillId="5" borderId="38" xfId="0" applyFont="1" applyFill="1" applyBorder="1" applyAlignment="1">
      <alignment horizontal="right"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left" vertical="center"/>
    </xf>
    <xf numFmtId="0" fontId="2" fillId="6" borderId="0" xfId="0" applyFont="1" applyFill="1" applyAlignment="1">
      <alignment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6" borderId="0" xfId="0" applyFont="1" applyFill="1" applyAlignment="1">
      <alignment vertical="center"/>
    </xf>
    <xf numFmtId="0" fontId="5" fillId="6" borderId="2" xfId="0" applyFont="1" applyFill="1" applyBorder="1" applyAlignment="1">
      <alignment vertical="center"/>
    </xf>
    <xf numFmtId="0" fontId="16" fillId="6" borderId="41" xfId="0" applyFont="1" applyFill="1" applyBorder="1" applyAlignment="1">
      <alignment vertical="center"/>
    </xf>
    <xf numFmtId="0" fontId="2" fillId="6" borderId="41" xfId="0" applyFont="1" applyFill="1" applyBorder="1" applyAlignment="1">
      <alignment vertical="center"/>
    </xf>
    <xf numFmtId="0" fontId="2" fillId="6" borderId="2" xfId="0" applyFont="1" applyFill="1" applyBorder="1" applyAlignment="1">
      <alignment vertical="center"/>
    </xf>
    <xf numFmtId="0" fontId="3" fillId="6" borderId="15" xfId="0" applyFont="1" applyFill="1" applyBorder="1" applyAlignment="1">
      <alignment vertical="center"/>
    </xf>
    <xf numFmtId="0" fontId="14" fillId="9" borderId="29"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8" fontId="17" fillId="0" borderId="12" xfId="0" applyNumberFormat="1" applyFont="1" applyBorder="1" applyAlignment="1">
      <alignment vertical="center"/>
    </xf>
    <xf numFmtId="0" fontId="17" fillId="0" borderId="12" xfId="0" applyFont="1" applyBorder="1" applyAlignment="1">
      <alignment vertical="center"/>
    </xf>
    <xf numFmtId="0" fontId="14" fillId="0" borderId="12" xfId="0" applyFont="1" applyBorder="1" applyAlignment="1">
      <alignment vertical="center" wrapText="1"/>
    </xf>
    <xf numFmtId="3" fontId="17" fillId="0" borderId="12" xfId="0" applyNumberFormat="1" applyFont="1" applyBorder="1" applyAlignment="1">
      <alignment vertical="center"/>
    </xf>
    <xf numFmtId="7" fontId="0" fillId="0" borderId="0" xfId="0" applyNumberFormat="1"/>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10" xfId="0" applyFont="1" applyBorder="1" applyAlignment="1">
      <alignment horizontal="center" vertical="center" wrapText="1"/>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14" fontId="17" fillId="0" borderId="9" xfId="0" applyNumberFormat="1" applyFont="1" applyBorder="1" applyAlignment="1">
      <alignment horizontal="center" vertical="center"/>
    </xf>
    <xf numFmtId="14" fontId="17" fillId="0" borderId="10" xfId="0" applyNumberFormat="1" applyFont="1" applyBorder="1" applyAlignment="1">
      <alignment horizontal="center" vertical="center"/>
    </xf>
    <xf numFmtId="14" fontId="2" fillId="3" borderId="12" xfId="0" applyNumberFormat="1"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14" fontId="2" fillId="3" borderId="20"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4" fontId="17" fillId="0" borderId="44" xfId="0" applyNumberFormat="1" applyFont="1" applyBorder="1" applyAlignment="1">
      <alignment horizontal="center" vertical="center"/>
    </xf>
    <xf numFmtId="14" fontId="17" fillId="0" borderId="29" xfId="0" applyNumberFormat="1" applyFont="1" applyBorder="1" applyAlignment="1">
      <alignment horizontal="center" vertical="center"/>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49" fontId="2" fillId="6" borderId="6" xfId="0" applyNumberFormat="1" applyFont="1" applyFill="1" applyBorder="1" applyAlignment="1" applyProtection="1">
      <alignment horizontal="left" vertical="center" wrapText="1"/>
      <protection locked="0"/>
    </xf>
    <xf numFmtId="49" fontId="2" fillId="6" borderId="0" xfId="0" applyNumberFormat="1" applyFont="1" applyFill="1" applyAlignment="1" applyProtection="1">
      <alignment horizontal="left" vertical="center" wrapText="1"/>
      <protection locked="0"/>
    </xf>
    <xf numFmtId="49" fontId="2" fillId="6" borderId="2" xfId="0" applyNumberFormat="1" applyFont="1" applyFill="1" applyBorder="1" applyAlignment="1" applyProtection="1">
      <alignment horizontal="left" vertical="center" wrapText="1"/>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23" xfId="0" applyFont="1" applyBorder="1" applyAlignment="1">
      <alignment vertical="center" wrapText="1"/>
    </xf>
    <xf numFmtId="0" fontId="14" fillId="0" borderId="43"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68262</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54"/>
  <sheetViews>
    <sheetView tabSelected="1" zoomScaleNormal="100" workbookViewId="0">
      <selection activeCell="J90" sqref="J90"/>
    </sheetView>
  </sheetViews>
  <sheetFormatPr defaultColWidth="8.85546875" defaultRowHeight="14.45"/>
  <cols>
    <col min="2" max="2" width="1.7109375" customWidth="1"/>
    <col min="3" max="3" width="49.5703125" customWidth="1"/>
    <col min="4" max="4" width="15.140625" customWidth="1"/>
    <col min="5" max="5" width="19" customWidth="1"/>
    <col min="6" max="6" width="15.85546875" customWidth="1"/>
    <col min="7" max="7" width="24.28515625" customWidth="1"/>
    <col min="8" max="8" width="7.85546875" customWidth="1"/>
    <col min="9" max="9" width="9.140625"/>
    <col min="12" max="12" width="9.42578125" bestFit="1" customWidth="1"/>
  </cols>
  <sheetData>
    <row r="1" spans="2:8" ht="86.25" customHeight="1">
      <c r="C1" s="4"/>
      <c r="D1" s="4"/>
      <c r="E1" s="4"/>
      <c r="F1" s="4"/>
      <c r="G1" s="4"/>
      <c r="H1" s="4"/>
    </row>
    <row r="2" spans="2:8" ht="26.1">
      <c r="C2" s="89" t="s">
        <v>0</v>
      </c>
      <c r="D2" s="89"/>
      <c r="E2" s="89"/>
      <c r="F2" s="89"/>
      <c r="G2" s="89"/>
      <c r="H2" s="89"/>
    </row>
    <row r="3" spans="2:8" ht="10.5" customHeight="1" thickBot="1">
      <c r="C3" s="1"/>
      <c r="D3" s="1"/>
      <c r="E3" s="1"/>
      <c r="F3" s="1"/>
      <c r="G3" s="1"/>
      <c r="H3" s="1"/>
    </row>
    <row r="4" spans="2:8" ht="15.75" customHeight="1">
      <c r="B4" s="90" t="s">
        <v>1</v>
      </c>
      <c r="C4" s="91"/>
      <c r="D4" s="91"/>
      <c r="E4" s="91"/>
      <c r="F4" s="91"/>
      <c r="G4" s="91"/>
      <c r="H4" s="92"/>
    </row>
    <row r="5" spans="2:8" ht="15.75" customHeight="1">
      <c r="B5" s="93"/>
      <c r="C5" s="94"/>
      <c r="D5" s="94"/>
      <c r="E5" s="94"/>
      <c r="F5" s="94"/>
      <c r="G5" s="94"/>
      <c r="H5" s="95"/>
    </row>
    <row r="6" spans="2:8" ht="15.75" customHeight="1">
      <c r="B6" s="93"/>
      <c r="C6" s="94"/>
      <c r="D6" s="94"/>
      <c r="E6" s="94"/>
      <c r="F6" s="94"/>
      <c r="G6" s="94"/>
      <c r="H6" s="95"/>
    </row>
    <row r="7" spans="2:8" ht="15.75" customHeight="1">
      <c r="B7" s="93"/>
      <c r="C7" s="94"/>
      <c r="D7" s="94"/>
      <c r="E7" s="94"/>
      <c r="F7" s="94"/>
      <c r="G7" s="94"/>
      <c r="H7" s="95"/>
    </row>
    <row r="8" spans="2:8" ht="15.75" customHeight="1">
      <c r="B8" s="93"/>
      <c r="C8" s="94"/>
      <c r="D8" s="94"/>
      <c r="E8" s="94"/>
      <c r="F8" s="94"/>
      <c r="G8" s="94"/>
      <c r="H8" s="95"/>
    </row>
    <row r="9" spans="2:8" ht="15.75" customHeight="1">
      <c r="B9" s="93"/>
      <c r="C9" s="94"/>
      <c r="D9" s="94"/>
      <c r="E9" s="94"/>
      <c r="F9" s="94"/>
      <c r="G9" s="94"/>
      <c r="H9" s="95"/>
    </row>
    <row r="10" spans="2:8" ht="24.75" customHeight="1" thickBot="1">
      <c r="B10" s="96"/>
      <c r="C10" s="97"/>
      <c r="D10" s="97"/>
      <c r="E10" s="97"/>
      <c r="F10" s="97"/>
      <c r="G10" s="97"/>
      <c r="H10" s="98"/>
    </row>
    <row r="11" spans="2:8" ht="16.5" customHeight="1" thickBot="1">
      <c r="C11" s="5"/>
      <c r="D11" s="5"/>
      <c r="E11" s="5"/>
      <c r="F11" s="5"/>
      <c r="G11" s="5"/>
      <c r="H11" s="5"/>
    </row>
    <row r="12" spans="2:8" ht="26.45" thickBot="1">
      <c r="B12" s="99" t="s">
        <v>2</v>
      </c>
      <c r="C12" s="100"/>
      <c r="D12" s="100"/>
      <c r="E12" s="100"/>
      <c r="F12" s="100"/>
      <c r="G12" s="100"/>
      <c r="H12" s="101"/>
    </row>
    <row r="13" spans="2:8" ht="8.25" customHeight="1" thickBot="1">
      <c r="B13" s="17"/>
      <c r="C13" s="18"/>
      <c r="D13" s="18"/>
      <c r="E13" s="19"/>
      <c r="F13" s="19"/>
      <c r="G13" s="19"/>
      <c r="H13" s="40"/>
    </row>
    <row r="14" spans="2:8" ht="18.600000000000001">
      <c r="B14" s="20"/>
      <c r="C14" s="106" t="s">
        <v>3</v>
      </c>
      <c r="D14" s="107"/>
      <c r="E14" s="108" t="s">
        <v>4</v>
      </c>
      <c r="F14" s="109"/>
      <c r="G14" s="110"/>
      <c r="H14" s="37"/>
    </row>
    <row r="15" spans="2:8" ht="18.95" thickBot="1">
      <c r="B15" s="20"/>
      <c r="C15" s="35"/>
      <c r="D15" s="36"/>
      <c r="E15" s="111"/>
      <c r="F15" s="112"/>
      <c r="G15" s="113"/>
      <c r="H15" s="38"/>
    </row>
    <row r="16" spans="2:8" ht="69" customHeight="1" thickBot="1">
      <c r="B16" s="20"/>
      <c r="C16" s="106" t="s">
        <v>5</v>
      </c>
      <c r="D16" s="107"/>
      <c r="E16" s="16" t="s">
        <v>6</v>
      </c>
      <c r="F16" s="116" t="s">
        <v>7</v>
      </c>
      <c r="G16" s="117"/>
      <c r="H16" s="26"/>
    </row>
    <row r="17" spans="2:8" ht="26.25" customHeight="1" thickBot="1">
      <c r="B17" s="20"/>
      <c r="C17" s="106" t="s">
        <v>8</v>
      </c>
      <c r="D17" s="107"/>
      <c r="E17" s="15">
        <v>29480</v>
      </c>
      <c r="F17" s="24"/>
      <c r="G17" s="25"/>
      <c r="H17" s="39"/>
    </row>
    <row r="18" spans="2:8" ht="31.5" customHeight="1" thickBot="1">
      <c r="B18" s="20"/>
      <c r="C18" s="114" t="s">
        <v>9</v>
      </c>
      <c r="D18" s="115"/>
      <c r="E18" s="15">
        <f>E17-7007.9</f>
        <v>22472.1</v>
      </c>
      <c r="F18" s="118" t="s">
        <v>10</v>
      </c>
      <c r="G18" s="119"/>
      <c r="H18" s="120"/>
    </row>
    <row r="19" spans="2:8" ht="24.75" customHeight="1" thickBot="1">
      <c r="B19" s="20"/>
      <c r="C19" s="106" t="s">
        <v>11</v>
      </c>
      <c r="D19" s="107"/>
      <c r="E19" s="15">
        <v>0</v>
      </c>
      <c r="F19" s="27"/>
      <c r="G19" s="28"/>
      <c r="H19" s="29"/>
    </row>
    <row r="20" spans="2:8" ht="25.5" customHeight="1" thickBot="1">
      <c r="B20" s="20"/>
      <c r="C20" s="106" t="s">
        <v>12</v>
      </c>
      <c r="D20" s="107"/>
      <c r="E20" s="16">
        <v>46167</v>
      </c>
      <c r="F20" s="24"/>
      <c r="G20" s="25"/>
      <c r="H20" s="26"/>
    </row>
    <row r="21" spans="2:8" ht="102.95" customHeight="1" thickBot="1">
      <c r="B21" s="20"/>
      <c r="C21" s="106" t="s">
        <v>13</v>
      </c>
      <c r="D21" s="107"/>
      <c r="E21" s="16">
        <v>45554</v>
      </c>
      <c r="F21" s="24"/>
      <c r="G21" s="25"/>
      <c r="H21" s="26"/>
    </row>
    <row r="22" spans="2:8" ht="57" customHeight="1" thickBot="1">
      <c r="B22" s="21"/>
      <c r="C22" s="22"/>
      <c r="D22" s="22"/>
      <c r="E22" s="23"/>
      <c r="F22" s="23"/>
      <c r="G22" s="23"/>
      <c r="H22" s="30"/>
    </row>
    <row r="23" spans="2:8" ht="44.45" customHeight="1"/>
    <row r="24" spans="2:8" ht="9" customHeight="1" thickBot="1">
      <c r="B24" s="42"/>
      <c r="C24" s="43"/>
      <c r="D24" s="43"/>
      <c r="E24" s="44"/>
      <c r="F24" s="44"/>
      <c r="G24" s="44"/>
      <c r="H24" s="44"/>
    </row>
    <row r="25" spans="2:8" ht="34.5" customHeight="1" thickBot="1">
      <c r="B25" s="99" t="s">
        <v>14</v>
      </c>
      <c r="C25" s="100"/>
      <c r="D25" s="100"/>
      <c r="E25" s="100"/>
      <c r="F25" s="100"/>
      <c r="G25" s="100"/>
      <c r="H25" s="101"/>
    </row>
    <row r="26" spans="2:8" ht="107.25" customHeight="1" thickBot="1">
      <c r="B26" s="73" t="s">
        <v>15</v>
      </c>
      <c r="C26" s="74"/>
      <c r="D26" s="74"/>
      <c r="E26" s="74"/>
      <c r="F26" s="74"/>
      <c r="G26" s="74"/>
      <c r="H26" s="75"/>
    </row>
    <row r="27" spans="2:8" ht="64.5" customHeight="1" thickBot="1">
      <c r="B27" s="78" t="s">
        <v>16</v>
      </c>
      <c r="C27" s="79"/>
      <c r="D27" s="79"/>
      <c r="E27" s="80" t="s">
        <v>17</v>
      </c>
      <c r="F27" s="80"/>
      <c r="G27" s="80" t="s">
        <v>18</v>
      </c>
      <c r="H27" s="81"/>
    </row>
    <row r="28" spans="2:8" ht="57.6" customHeight="1">
      <c r="B28" s="76" t="s">
        <v>19</v>
      </c>
      <c r="C28" s="77"/>
      <c r="D28" s="77"/>
      <c r="E28" s="102">
        <v>45444</v>
      </c>
      <c r="F28" s="103"/>
      <c r="G28" s="104" t="s">
        <v>20</v>
      </c>
      <c r="H28" s="105"/>
    </row>
    <row r="29" spans="2:8" ht="57.6" customHeight="1">
      <c r="B29" s="86" t="s">
        <v>21</v>
      </c>
      <c r="C29" s="87"/>
      <c r="D29" s="87"/>
      <c r="E29" s="82">
        <v>45457</v>
      </c>
      <c r="F29" s="83"/>
      <c r="G29" s="84" t="s">
        <v>20</v>
      </c>
      <c r="H29" s="88"/>
    </row>
    <row r="30" spans="2:8" ht="42" customHeight="1">
      <c r="B30" s="86" t="s">
        <v>22</v>
      </c>
      <c r="C30" s="87"/>
      <c r="D30" s="87"/>
      <c r="E30" s="82">
        <v>45457</v>
      </c>
      <c r="F30" s="83"/>
      <c r="G30" s="84" t="s">
        <v>20</v>
      </c>
      <c r="H30" s="88"/>
    </row>
    <row r="31" spans="2:8" ht="55.5" customHeight="1">
      <c r="B31" s="86" t="s">
        <v>23</v>
      </c>
      <c r="C31" s="87"/>
      <c r="D31" s="87"/>
      <c r="E31" s="82">
        <v>45504</v>
      </c>
      <c r="F31" s="83"/>
      <c r="G31" s="84">
        <v>45611</v>
      </c>
      <c r="H31" s="85"/>
    </row>
    <row r="32" spans="2:8" ht="15.6">
      <c r="B32" s="86" t="s">
        <v>24</v>
      </c>
      <c r="C32" s="87"/>
      <c r="D32" s="87"/>
      <c r="E32" s="82">
        <v>45518</v>
      </c>
      <c r="F32" s="83"/>
      <c r="G32" s="84">
        <v>45596</v>
      </c>
      <c r="H32" s="88"/>
    </row>
    <row r="33" spans="2:8" ht="15.6">
      <c r="B33" s="86" t="s">
        <v>25</v>
      </c>
      <c r="C33" s="87"/>
      <c r="D33" s="87"/>
      <c r="E33" s="82">
        <v>45518</v>
      </c>
      <c r="F33" s="83"/>
      <c r="G33" s="84">
        <v>45596</v>
      </c>
      <c r="H33" s="85"/>
    </row>
    <row r="34" spans="2:8" ht="15.6">
      <c r="B34" s="86" t="s">
        <v>26</v>
      </c>
      <c r="C34" s="87"/>
      <c r="D34" s="87"/>
      <c r="E34" s="82">
        <v>45627</v>
      </c>
      <c r="F34" s="83"/>
      <c r="G34" s="84">
        <v>45627</v>
      </c>
      <c r="H34" s="88"/>
    </row>
    <row r="35" spans="2:8" ht="15.6">
      <c r="B35" s="86" t="s">
        <v>27</v>
      </c>
      <c r="C35" s="87"/>
      <c r="D35" s="87"/>
      <c r="E35" s="82">
        <v>45627</v>
      </c>
      <c r="F35" s="83"/>
      <c r="G35" s="84">
        <v>45627</v>
      </c>
      <c r="H35" s="88"/>
    </row>
    <row r="36" spans="2:8" ht="15.6">
      <c r="B36" s="86" t="s">
        <v>28</v>
      </c>
      <c r="C36" s="87"/>
      <c r="D36" s="87"/>
      <c r="E36" s="82">
        <v>45596</v>
      </c>
      <c r="F36" s="83"/>
      <c r="G36" s="84">
        <v>45644</v>
      </c>
      <c r="H36" s="85"/>
    </row>
    <row r="37" spans="2:8" ht="15.6">
      <c r="B37" s="86" t="s">
        <v>29</v>
      </c>
      <c r="C37" s="87"/>
      <c r="D37" s="87"/>
      <c r="E37" s="82">
        <v>45703</v>
      </c>
      <c r="F37" s="83"/>
      <c r="G37" s="84">
        <v>45703</v>
      </c>
      <c r="H37" s="85"/>
    </row>
    <row r="38" spans="2:8" ht="15.95" thickBot="1">
      <c r="B38" s="123"/>
      <c r="C38" s="124"/>
      <c r="D38" s="124"/>
      <c r="E38" s="121"/>
      <c r="F38" s="121"/>
      <c r="G38" s="121"/>
      <c r="H38" s="122"/>
    </row>
    <row r="39" spans="2:8" ht="17.25" customHeight="1">
      <c r="B39" s="33"/>
      <c r="C39" s="33"/>
      <c r="D39" s="34"/>
      <c r="E39" s="34"/>
      <c r="F39" s="34"/>
      <c r="G39" s="34"/>
      <c r="H39" s="34"/>
    </row>
    <row r="40" spans="2:8" ht="26.45" thickBot="1">
      <c r="B40" s="70" t="s">
        <v>30</v>
      </c>
      <c r="C40" s="71"/>
      <c r="D40" s="71"/>
      <c r="E40" s="71"/>
      <c r="F40" s="71"/>
      <c r="G40" s="71"/>
      <c r="H40" s="72"/>
    </row>
    <row r="41" spans="2:8" ht="65.25" customHeight="1" thickBot="1">
      <c r="B41" s="73" t="s">
        <v>31</v>
      </c>
      <c r="C41" s="74"/>
      <c r="D41" s="74"/>
      <c r="E41" s="74"/>
      <c r="F41" s="74"/>
      <c r="G41" s="74"/>
      <c r="H41" s="75"/>
    </row>
    <row r="42" spans="2:8" ht="24" thickBot="1">
      <c r="B42" s="62" t="s">
        <v>32</v>
      </c>
      <c r="C42" s="63"/>
      <c r="D42" s="63"/>
      <c r="E42" s="63"/>
      <c r="F42" s="63"/>
      <c r="G42" s="63"/>
      <c r="H42" s="64"/>
    </row>
    <row r="43" spans="2:8" ht="55.5">
      <c r="B43" s="129" t="s">
        <v>33</v>
      </c>
      <c r="C43" s="130"/>
      <c r="D43" s="41" t="s">
        <v>34</v>
      </c>
      <c r="E43" s="31" t="s">
        <v>35</v>
      </c>
      <c r="F43" s="31" t="s">
        <v>36</v>
      </c>
      <c r="G43" s="125" t="s">
        <v>37</v>
      </c>
      <c r="H43" s="126"/>
    </row>
    <row r="44" spans="2:8" ht="18.600000000000001">
      <c r="B44" s="56"/>
      <c r="C44" s="57"/>
      <c r="D44" s="32"/>
      <c r="E44" s="12"/>
      <c r="F44" s="13"/>
      <c r="G44" s="52">
        <f t="shared" ref="G44:G46" si="0">E44*F44</f>
        <v>0</v>
      </c>
      <c r="H44" s="53"/>
    </row>
    <row r="45" spans="2:8" ht="18.600000000000001">
      <c r="B45" s="56"/>
      <c r="C45" s="57"/>
      <c r="D45" s="32"/>
      <c r="E45" s="12"/>
      <c r="F45" s="13"/>
      <c r="G45" s="52">
        <f t="shared" si="0"/>
        <v>0</v>
      </c>
      <c r="H45" s="53"/>
    </row>
    <row r="46" spans="2:8" ht="18.600000000000001">
      <c r="B46" s="56"/>
      <c r="C46" s="57"/>
      <c r="D46" s="32"/>
      <c r="E46" s="12"/>
      <c r="F46" s="13"/>
      <c r="G46" s="52">
        <f t="shared" si="0"/>
        <v>0</v>
      </c>
      <c r="H46" s="53"/>
    </row>
    <row r="47" spans="2:8" ht="18.600000000000001">
      <c r="B47" s="56"/>
      <c r="C47" s="57"/>
      <c r="D47" s="32"/>
      <c r="E47" s="12"/>
      <c r="F47" s="13"/>
      <c r="G47" s="52">
        <f t="shared" ref="G47:G53" si="1">E47*F47</f>
        <v>0</v>
      </c>
      <c r="H47" s="53"/>
    </row>
    <row r="48" spans="2:8" ht="18.600000000000001">
      <c r="B48" s="56"/>
      <c r="C48" s="57"/>
      <c r="D48" s="32"/>
      <c r="E48" s="12"/>
      <c r="F48" s="13"/>
      <c r="G48" s="52">
        <f t="shared" si="1"/>
        <v>0</v>
      </c>
      <c r="H48" s="53"/>
    </row>
    <row r="49" spans="2:10" ht="18.600000000000001">
      <c r="B49" s="56"/>
      <c r="C49" s="57"/>
      <c r="D49" s="32"/>
      <c r="E49" s="12"/>
      <c r="F49" s="13"/>
      <c r="G49" s="52">
        <f t="shared" si="1"/>
        <v>0</v>
      </c>
      <c r="H49" s="53"/>
    </row>
    <row r="50" spans="2:10" ht="16.5" customHeight="1">
      <c r="B50" s="56"/>
      <c r="C50" s="57"/>
      <c r="D50" s="32"/>
      <c r="E50" s="12"/>
      <c r="F50" s="13"/>
      <c r="G50" s="52">
        <f t="shared" si="1"/>
        <v>0</v>
      </c>
      <c r="H50" s="53"/>
    </row>
    <row r="51" spans="2:10" ht="18.600000000000001">
      <c r="B51" s="56"/>
      <c r="C51" s="57"/>
      <c r="D51" s="32"/>
      <c r="E51" s="12"/>
      <c r="F51" s="13"/>
      <c r="G51" s="52">
        <f t="shared" si="1"/>
        <v>0</v>
      </c>
      <c r="H51" s="53"/>
    </row>
    <row r="52" spans="2:10" ht="21">
      <c r="B52" s="56"/>
      <c r="C52" s="57"/>
      <c r="D52" s="32"/>
      <c r="E52" s="12"/>
      <c r="F52" s="13"/>
      <c r="G52" s="52">
        <f t="shared" si="1"/>
        <v>0</v>
      </c>
      <c r="H52" s="53"/>
      <c r="I52" s="2"/>
      <c r="J52" s="2"/>
    </row>
    <row r="53" spans="2:10" ht="19.5" customHeight="1">
      <c r="B53" s="56"/>
      <c r="C53" s="57"/>
      <c r="D53" s="32"/>
      <c r="E53" s="12"/>
      <c r="F53" s="14"/>
      <c r="G53" s="52">
        <f t="shared" si="1"/>
        <v>0</v>
      </c>
      <c r="H53" s="53"/>
    </row>
    <row r="54" spans="2:10" ht="21.6" thickBot="1">
      <c r="B54" s="67" t="s">
        <v>38</v>
      </c>
      <c r="C54" s="68"/>
      <c r="D54" s="68"/>
      <c r="E54" s="68"/>
      <c r="F54" s="69"/>
      <c r="G54" s="127">
        <f>SUM(G44:H53)</f>
        <v>0</v>
      </c>
      <c r="H54" s="128"/>
    </row>
    <row r="55" spans="2:10" ht="15.95" thickBot="1">
      <c r="C55" s="1"/>
      <c r="D55" s="1"/>
      <c r="E55" s="1"/>
      <c r="F55" s="6"/>
      <c r="G55" s="3"/>
      <c r="H55" s="3"/>
    </row>
    <row r="56" spans="2:10" ht="24" thickBot="1">
      <c r="B56" s="62" t="s">
        <v>39</v>
      </c>
      <c r="C56" s="63"/>
      <c r="D56" s="63"/>
      <c r="E56" s="63"/>
      <c r="F56" s="63"/>
      <c r="G56" s="63"/>
      <c r="H56" s="64"/>
    </row>
    <row r="57" spans="2:10" ht="55.5">
      <c r="B57" s="129" t="s">
        <v>33</v>
      </c>
      <c r="C57" s="130"/>
      <c r="D57" s="41" t="s">
        <v>34</v>
      </c>
      <c r="E57" s="31" t="s">
        <v>35</v>
      </c>
      <c r="F57" s="31" t="s">
        <v>36</v>
      </c>
      <c r="G57" s="125" t="s">
        <v>37</v>
      </c>
      <c r="H57" s="126"/>
    </row>
    <row r="58" spans="2:10" ht="18.600000000000001">
      <c r="B58" s="58" t="s">
        <v>40</v>
      </c>
      <c r="C58" s="59"/>
      <c r="D58" s="32" t="s">
        <v>41</v>
      </c>
      <c r="E58" s="47">
        <v>40</v>
      </c>
      <c r="F58" s="48">
        <v>1</v>
      </c>
      <c r="G58" s="52">
        <f t="shared" ref="G58:G67" si="2">E58*F58</f>
        <v>40</v>
      </c>
      <c r="H58" s="53"/>
    </row>
    <row r="59" spans="2:10" ht="18.600000000000001">
      <c r="B59" s="58" t="s">
        <v>42</v>
      </c>
      <c r="C59" s="59"/>
      <c r="D59" s="32" t="s">
        <v>41</v>
      </c>
      <c r="E59" s="47">
        <v>75</v>
      </c>
      <c r="F59" s="48">
        <v>2</v>
      </c>
      <c r="G59" s="52">
        <f t="shared" si="2"/>
        <v>150</v>
      </c>
      <c r="H59" s="53"/>
    </row>
    <row r="60" spans="2:10" ht="18.600000000000001">
      <c r="B60" s="58" t="s">
        <v>43</v>
      </c>
      <c r="C60" s="59"/>
      <c r="D60" s="32" t="s">
        <v>41</v>
      </c>
      <c r="E60" s="47">
        <v>75</v>
      </c>
      <c r="F60" s="48">
        <v>2</v>
      </c>
      <c r="G60" s="52">
        <f t="shared" si="2"/>
        <v>150</v>
      </c>
      <c r="H60" s="53"/>
    </row>
    <row r="61" spans="2:10" ht="18.600000000000001">
      <c r="B61" s="58" t="s">
        <v>44</v>
      </c>
      <c r="C61" s="59"/>
      <c r="D61" s="32" t="s">
        <v>41</v>
      </c>
      <c r="E61" s="47">
        <v>250</v>
      </c>
      <c r="F61" s="48">
        <v>1</v>
      </c>
      <c r="G61" s="52">
        <f t="shared" si="2"/>
        <v>250</v>
      </c>
      <c r="H61" s="53"/>
    </row>
    <row r="62" spans="2:10" ht="18.600000000000001">
      <c r="B62" s="56"/>
      <c r="C62" s="57"/>
      <c r="D62" s="32"/>
      <c r="E62" s="12"/>
      <c r="F62" s="13"/>
      <c r="G62" s="52">
        <f t="shared" si="2"/>
        <v>0</v>
      </c>
      <c r="H62" s="53"/>
    </row>
    <row r="63" spans="2:10" ht="18.600000000000001">
      <c r="B63" s="56"/>
      <c r="C63" s="57"/>
      <c r="D63" s="32"/>
      <c r="E63" s="12"/>
      <c r="F63" s="13"/>
      <c r="G63" s="52">
        <f t="shared" si="2"/>
        <v>0</v>
      </c>
      <c r="H63" s="53"/>
    </row>
    <row r="64" spans="2:10" ht="16.5" customHeight="1">
      <c r="B64" s="56"/>
      <c r="C64" s="57"/>
      <c r="D64" s="32"/>
      <c r="E64" s="12"/>
      <c r="F64" s="13"/>
      <c r="G64" s="52">
        <f t="shared" si="2"/>
        <v>0</v>
      </c>
      <c r="H64" s="53"/>
    </row>
    <row r="65" spans="2:10" ht="18.600000000000001">
      <c r="B65" s="56"/>
      <c r="C65" s="57"/>
      <c r="D65" s="32"/>
      <c r="E65" s="12"/>
      <c r="F65" s="13"/>
      <c r="G65" s="52">
        <f t="shared" si="2"/>
        <v>0</v>
      </c>
      <c r="H65" s="53"/>
    </row>
    <row r="66" spans="2:10" ht="21">
      <c r="B66" s="56"/>
      <c r="C66" s="57"/>
      <c r="D66" s="32"/>
      <c r="E66" s="12"/>
      <c r="F66" s="13"/>
      <c r="G66" s="52">
        <f t="shared" si="2"/>
        <v>0</v>
      </c>
      <c r="H66" s="53"/>
      <c r="I66" s="2"/>
      <c r="J66" s="2"/>
    </row>
    <row r="67" spans="2:10" ht="18" customHeight="1">
      <c r="B67" s="56"/>
      <c r="C67" s="57"/>
      <c r="D67" s="32"/>
      <c r="E67" s="12"/>
      <c r="F67" s="14"/>
      <c r="G67" s="52">
        <f t="shared" si="2"/>
        <v>0</v>
      </c>
      <c r="H67" s="53"/>
    </row>
    <row r="68" spans="2:10" ht="21.6" thickBot="1">
      <c r="B68" s="67" t="s">
        <v>45</v>
      </c>
      <c r="C68" s="68"/>
      <c r="D68" s="68"/>
      <c r="E68" s="68"/>
      <c r="F68" s="69"/>
      <c r="G68" s="127">
        <f>SUM(G58:H67)</f>
        <v>590</v>
      </c>
      <c r="H68" s="128"/>
    </row>
    <row r="69" spans="2:10" ht="15.95" thickBot="1">
      <c r="C69" s="1"/>
      <c r="D69" s="1"/>
      <c r="E69" s="1"/>
      <c r="F69" s="6"/>
      <c r="G69" s="3"/>
      <c r="H69" s="3"/>
    </row>
    <row r="70" spans="2:10" ht="24" thickBot="1">
      <c r="B70" s="62" t="s">
        <v>46</v>
      </c>
      <c r="C70" s="63"/>
      <c r="D70" s="63"/>
      <c r="E70" s="63"/>
      <c r="F70" s="63"/>
      <c r="G70" s="63"/>
      <c r="H70" s="64"/>
    </row>
    <row r="71" spans="2:10" ht="55.5">
      <c r="B71" s="129" t="s">
        <v>33</v>
      </c>
      <c r="C71" s="130"/>
      <c r="D71" s="41" t="s">
        <v>34</v>
      </c>
      <c r="E71" s="31" t="s">
        <v>35</v>
      </c>
      <c r="F71" s="31" t="s">
        <v>36</v>
      </c>
      <c r="G71" s="125" t="s">
        <v>37</v>
      </c>
      <c r="H71" s="126"/>
    </row>
    <row r="72" spans="2:10" ht="27" customHeight="1">
      <c r="B72" s="60" t="s">
        <v>47</v>
      </c>
      <c r="C72" s="61"/>
      <c r="D72" s="32" t="s">
        <v>41</v>
      </c>
      <c r="E72" s="47">
        <v>14</v>
      </c>
      <c r="F72" s="48">
        <v>80</v>
      </c>
      <c r="G72" s="52">
        <f t="shared" ref="G72:G81" si="3">E72*F72</f>
        <v>1120</v>
      </c>
      <c r="H72" s="53"/>
    </row>
    <row r="73" spans="2:10" ht="27" customHeight="1">
      <c r="B73" s="60" t="s">
        <v>48</v>
      </c>
      <c r="C73" s="61"/>
      <c r="D73" s="32" t="s">
        <v>41</v>
      </c>
      <c r="E73" s="47">
        <v>14</v>
      </c>
      <c r="F73" s="48">
        <v>160</v>
      </c>
      <c r="G73" s="52">
        <f t="shared" si="3"/>
        <v>2240</v>
      </c>
      <c r="H73" s="53"/>
    </row>
    <row r="74" spans="2:10" ht="18.600000000000001">
      <c r="B74" s="58" t="s">
        <v>49</v>
      </c>
      <c r="C74" s="59"/>
      <c r="D74" s="32" t="s">
        <v>41</v>
      </c>
      <c r="E74" s="47">
        <v>1</v>
      </c>
      <c r="F74" s="48">
        <v>75</v>
      </c>
      <c r="G74" s="52">
        <f t="shared" si="3"/>
        <v>75</v>
      </c>
      <c r="H74" s="53"/>
    </row>
    <row r="75" spans="2:10" ht="18.600000000000001">
      <c r="B75" s="56"/>
      <c r="C75" s="57"/>
      <c r="D75" s="32"/>
      <c r="E75" s="12"/>
      <c r="F75" s="13"/>
      <c r="G75" s="52">
        <f t="shared" si="3"/>
        <v>0</v>
      </c>
      <c r="H75" s="53"/>
    </row>
    <row r="76" spans="2:10" ht="18.600000000000001">
      <c r="B76" s="56"/>
      <c r="C76" s="57"/>
      <c r="D76" s="32"/>
      <c r="E76" s="12"/>
      <c r="F76" s="13"/>
      <c r="G76" s="52">
        <f t="shared" si="3"/>
        <v>0</v>
      </c>
      <c r="H76" s="53"/>
    </row>
    <row r="77" spans="2:10" ht="18.600000000000001">
      <c r="B77" s="56"/>
      <c r="C77" s="57"/>
      <c r="D77" s="32"/>
      <c r="E77" s="12"/>
      <c r="F77" s="13"/>
      <c r="G77" s="52">
        <f t="shared" si="3"/>
        <v>0</v>
      </c>
      <c r="H77" s="53"/>
    </row>
    <row r="78" spans="2:10" ht="16.5" customHeight="1">
      <c r="B78" s="56"/>
      <c r="C78" s="57"/>
      <c r="D78" s="32"/>
      <c r="E78" s="12"/>
      <c r="F78" s="13"/>
      <c r="G78" s="52">
        <f t="shared" si="3"/>
        <v>0</v>
      </c>
      <c r="H78" s="53"/>
    </row>
    <row r="79" spans="2:10" ht="18.600000000000001">
      <c r="B79" s="56"/>
      <c r="C79" s="57"/>
      <c r="D79" s="32"/>
      <c r="E79" s="12"/>
      <c r="F79" s="13"/>
      <c r="G79" s="52">
        <f t="shared" si="3"/>
        <v>0</v>
      </c>
      <c r="H79" s="53"/>
    </row>
    <row r="80" spans="2:10" ht="21">
      <c r="B80" s="56"/>
      <c r="C80" s="57"/>
      <c r="D80" s="32"/>
      <c r="E80" s="12"/>
      <c r="F80" s="13"/>
      <c r="G80" s="52">
        <f t="shared" si="3"/>
        <v>0</v>
      </c>
      <c r="H80" s="53"/>
      <c r="I80" s="2"/>
      <c r="J80" s="2"/>
    </row>
    <row r="81" spans="2:8" ht="20.25" customHeight="1">
      <c r="B81" s="56"/>
      <c r="C81" s="57"/>
      <c r="D81" s="32"/>
      <c r="E81" s="12"/>
      <c r="F81" s="14"/>
      <c r="G81" s="52">
        <f t="shared" si="3"/>
        <v>0</v>
      </c>
      <c r="H81" s="53"/>
    </row>
    <row r="82" spans="2:8" ht="21.6" thickBot="1">
      <c r="B82" s="67" t="s">
        <v>50</v>
      </c>
      <c r="C82" s="68"/>
      <c r="D82" s="68"/>
      <c r="E82" s="68"/>
      <c r="F82" s="69"/>
      <c r="G82" s="127">
        <f>SUM(G72:H81)</f>
        <v>3435</v>
      </c>
      <c r="H82" s="128"/>
    </row>
    <row r="83" spans="2:8" ht="15.95" thickBot="1">
      <c r="B83" s="7"/>
      <c r="C83" s="1"/>
      <c r="D83" s="1"/>
      <c r="E83" s="1"/>
      <c r="F83" s="6"/>
      <c r="G83" s="3"/>
      <c r="H83" s="3"/>
    </row>
    <row r="84" spans="2:8" ht="24" thickBot="1">
      <c r="B84" s="62" t="s">
        <v>51</v>
      </c>
      <c r="C84" s="63"/>
      <c r="D84" s="63"/>
      <c r="E84" s="63"/>
      <c r="F84" s="63"/>
      <c r="G84" s="63"/>
      <c r="H84" s="64"/>
    </row>
    <row r="85" spans="2:8" ht="55.5">
      <c r="B85" s="129" t="s">
        <v>33</v>
      </c>
      <c r="C85" s="130"/>
      <c r="D85" s="41" t="s">
        <v>34</v>
      </c>
      <c r="E85" s="31" t="s">
        <v>35</v>
      </c>
      <c r="F85" s="31" t="s">
        <v>36</v>
      </c>
      <c r="G85" s="125" t="s">
        <v>37</v>
      </c>
      <c r="H85" s="126"/>
    </row>
    <row r="86" spans="2:8" ht="18.600000000000001">
      <c r="B86" s="56" t="s">
        <v>52</v>
      </c>
      <c r="C86" s="57"/>
      <c r="D86" s="32" t="s">
        <v>53</v>
      </c>
      <c r="E86" s="47">
        <v>1500</v>
      </c>
      <c r="F86" s="48">
        <v>2</v>
      </c>
      <c r="G86" s="52">
        <f t="shared" ref="G86:G99" si="4">E86*F86</f>
        <v>3000</v>
      </c>
      <c r="H86" s="53"/>
    </row>
    <row r="87" spans="2:8" ht="18.600000000000001">
      <c r="B87" s="45"/>
      <c r="C87" s="46" t="s">
        <v>54</v>
      </c>
      <c r="D87" s="32" t="s">
        <v>55</v>
      </c>
      <c r="E87" s="47">
        <v>9000</v>
      </c>
      <c r="F87" s="48">
        <v>1</v>
      </c>
      <c r="G87" s="52">
        <f t="shared" ref="G87" si="5">E87*F87</f>
        <v>9000</v>
      </c>
      <c r="H87" s="53"/>
    </row>
    <row r="88" spans="2:8" ht="18.600000000000001">
      <c r="B88" s="56" t="s">
        <v>56</v>
      </c>
      <c r="C88" s="57"/>
      <c r="D88" s="32" t="s">
        <v>53</v>
      </c>
      <c r="E88" s="47">
        <v>350</v>
      </c>
      <c r="F88" s="48">
        <v>1</v>
      </c>
      <c r="G88" s="52">
        <f t="shared" si="4"/>
        <v>350</v>
      </c>
      <c r="H88" s="53"/>
    </row>
    <row r="89" spans="2:8" ht="41.1" customHeight="1">
      <c r="B89" s="65" t="s">
        <v>57</v>
      </c>
      <c r="C89" s="66"/>
      <c r="D89" s="32" t="s">
        <v>53</v>
      </c>
      <c r="E89" s="47">
        <v>11.33</v>
      </c>
      <c r="F89" s="48">
        <v>50</v>
      </c>
      <c r="G89" s="52">
        <f t="shared" si="4"/>
        <v>566.5</v>
      </c>
      <c r="H89" s="53"/>
    </row>
    <row r="90" spans="2:8" ht="43.5" customHeight="1">
      <c r="B90" s="131" t="s">
        <v>58</v>
      </c>
      <c r="C90" s="132"/>
      <c r="D90" s="49" t="s">
        <v>53</v>
      </c>
      <c r="E90" s="47">
        <v>19.989999999999998</v>
      </c>
      <c r="F90" s="48">
        <v>25</v>
      </c>
      <c r="G90" s="52">
        <f t="shared" ref="G90" si="6">E90*F90</f>
        <v>499.74999999999994</v>
      </c>
      <c r="H90" s="53"/>
    </row>
    <row r="91" spans="2:8" ht="18.600000000000001">
      <c r="B91" s="56" t="s">
        <v>59</v>
      </c>
      <c r="C91" s="57"/>
      <c r="D91" s="32" t="s">
        <v>53</v>
      </c>
      <c r="E91" s="47">
        <v>15</v>
      </c>
      <c r="F91" s="48">
        <v>0</v>
      </c>
      <c r="G91" s="52">
        <f t="shared" si="4"/>
        <v>0</v>
      </c>
      <c r="H91" s="53"/>
    </row>
    <row r="92" spans="2:8" ht="18.600000000000001">
      <c r="B92" s="56" t="s">
        <v>60</v>
      </c>
      <c r="C92" s="57"/>
      <c r="D92" s="32" t="s">
        <v>53</v>
      </c>
      <c r="E92" s="47">
        <v>12.15</v>
      </c>
      <c r="F92" s="48">
        <v>117</v>
      </c>
      <c r="G92" s="52">
        <f t="shared" si="4"/>
        <v>1421.55</v>
      </c>
      <c r="H92" s="53"/>
    </row>
    <row r="93" spans="2:8" ht="18.600000000000001">
      <c r="B93" s="45"/>
      <c r="C93" s="46" t="s">
        <v>61</v>
      </c>
      <c r="D93" s="32" t="s">
        <v>53</v>
      </c>
      <c r="E93" s="47">
        <v>9.58</v>
      </c>
      <c r="F93" s="48">
        <v>150</v>
      </c>
      <c r="G93" s="52">
        <f t="shared" ref="G93" si="7">E93*F93</f>
        <v>1437</v>
      </c>
      <c r="H93" s="53"/>
    </row>
    <row r="94" spans="2:8" ht="18.600000000000001">
      <c r="B94" s="45"/>
      <c r="C94" s="46" t="s">
        <v>62</v>
      </c>
      <c r="D94" s="32" t="s">
        <v>53</v>
      </c>
      <c r="E94" s="47">
        <v>20</v>
      </c>
      <c r="F94" s="48">
        <v>25</v>
      </c>
      <c r="G94" s="52">
        <f t="shared" ref="G94" si="8">E94*F94</f>
        <v>500</v>
      </c>
      <c r="H94" s="53"/>
    </row>
    <row r="95" spans="2:8" ht="18.600000000000001">
      <c r="B95" s="56" t="s">
        <v>63</v>
      </c>
      <c r="C95" s="57"/>
      <c r="D95" s="32" t="s">
        <v>41</v>
      </c>
      <c r="E95" s="47">
        <v>0.4</v>
      </c>
      <c r="F95" s="50">
        <v>2250</v>
      </c>
      <c r="G95" s="52">
        <f t="shared" si="4"/>
        <v>900</v>
      </c>
      <c r="H95" s="53"/>
    </row>
    <row r="96" spans="2:8" ht="16.5" customHeight="1">
      <c r="B96" s="56" t="s">
        <v>64</v>
      </c>
      <c r="C96" s="57"/>
      <c r="D96" s="32" t="s">
        <v>41</v>
      </c>
      <c r="E96" s="47">
        <v>400</v>
      </c>
      <c r="F96" s="48">
        <v>5</v>
      </c>
      <c r="G96" s="52">
        <f t="shared" si="4"/>
        <v>2000</v>
      </c>
      <c r="H96" s="53"/>
    </row>
    <row r="97" spans="2:12" ht="18.600000000000001">
      <c r="B97" s="65" t="s">
        <v>65</v>
      </c>
      <c r="C97" s="66"/>
      <c r="D97" s="32" t="s">
        <v>41</v>
      </c>
      <c r="E97" s="47">
        <v>1000</v>
      </c>
      <c r="F97" s="48">
        <v>1</v>
      </c>
      <c r="G97" s="52">
        <f t="shared" si="4"/>
        <v>1000</v>
      </c>
      <c r="H97" s="53"/>
    </row>
    <row r="98" spans="2:12" ht="39.950000000000003" customHeight="1">
      <c r="B98" s="65" t="s">
        <v>66</v>
      </c>
      <c r="C98" s="66"/>
      <c r="D98" s="32" t="s">
        <v>41</v>
      </c>
      <c r="E98" s="47">
        <v>4000</v>
      </c>
      <c r="F98" s="48">
        <v>1</v>
      </c>
      <c r="G98" s="52">
        <f t="shared" si="4"/>
        <v>4000</v>
      </c>
      <c r="H98" s="53"/>
      <c r="I98" s="2"/>
      <c r="J98" s="2"/>
    </row>
    <row r="99" spans="2:12" ht="20.25" customHeight="1">
      <c r="B99" s="56" t="s">
        <v>67</v>
      </c>
      <c r="C99" s="57"/>
      <c r="D99" s="32" t="s">
        <v>53</v>
      </c>
      <c r="E99" s="12">
        <v>650</v>
      </c>
      <c r="F99" s="14">
        <v>1</v>
      </c>
      <c r="G99" s="52">
        <f t="shared" si="4"/>
        <v>650</v>
      </c>
      <c r="H99" s="53"/>
    </row>
    <row r="100" spans="2:12" ht="21.6" thickBot="1">
      <c r="B100" s="67" t="s">
        <v>68</v>
      </c>
      <c r="C100" s="68"/>
      <c r="D100" s="68"/>
      <c r="E100" s="68"/>
      <c r="F100" s="69"/>
      <c r="G100" s="127">
        <f>SUM(G86:H99)</f>
        <v>25324.799999999999</v>
      </c>
      <c r="H100" s="128"/>
      <c r="L100" s="51"/>
    </row>
    <row r="101" spans="2:12" ht="15.95" thickBot="1">
      <c r="B101" s="7"/>
      <c r="C101" s="1"/>
      <c r="D101" s="1"/>
      <c r="E101" s="1"/>
      <c r="F101" s="6"/>
      <c r="G101" s="3"/>
      <c r="H101" s="3"/>
    </row>
    <row r="102" spans="2:12" ht="24" thickBot="1">
      <c r="B102" s="62" t="s">
        <v>69</v>
      </c>
      <c r="C102" s="63"/>
      <c r="D102" s="63"/>
      <c r="E102" s="63"/>
      <c r="F102" s="63"/>
      <c r="G102" s="63"/>
      <c r="H102" s="64"/>
    </row>
    <row r="103" spans="2:12" ht="55.5">
      <c r="B103" s="129" t="s">
        <v>33</v>
      </c>
      <c r="C103" s="130"/>
      <c r="D103" s="41" t="s">
        <v>34</v>
      </c>
      <c r="E103" s="31" t="s">
        <v>35</v>
      </c>
      <c r="F103" s="31" t="s">
        <v>36</v>
      </c>
      <c r="G103" s="125" t="s">
        <v>37</v>
      </c>
      <c r="H103" s="126"/>
    </row>
    <row r="104" spans="2:12" ht="18.600000000000001">
      <c r="B104" s="56"/>
      <c r="C104" s="57"/>
      <c r="D104" s="32"/>
      <c r="E104" s="12"/>
      <c r="F104" s="13"/>
      <c r="G104" s="52">
        <f t="shared" ref="G104:G113" si="9">E104*F104</f>
        <v>0</v>
      </c>
      <c r="H104" s="53"/>
    </row>
    <row r="105" spans="2:12" ht="18.600000000000001">
      <c r="B105" s="56"/>
      <c r="C105" s="57"/>
      <c r="D105" s="32"/>
      <c r="E105" s="12"/>
      <c r="F105" s="13"/>
      <c r="G105" s="52">
        <f t="shared" si="9"/>
        <v>0</v>
      </c>
      <c r="H105" s="53"/>
    </row>
    <row r="106" spans="2:12" ht="18.600000000000001">
      <c r="B106" s="56"/>
      <c r="C106" s="57"/>
      <c r="D106" s="32"/>
      <c r="E106" s="12"/>
      <c r="F106" s="13"/>
      <c r="G106" s="52">
        <f t="shared" si="9"/>
        <v>0</v>
      </c>
      <c r="H106" s="53"/>
    </row>
    <row r="107" spans="2:12" ht="18.600000000000001">
      <c r="B107" s="56"/>
      <c r="C107" s="57"/>
      <c r="D107" s="32"/>
      <c r="E107" s="12"/>
      <c r="F107" s="13"/>
      <c r="G107" s="52">
        <f t="shared" si="9"/>
        <v>0</v>
      </c>
      <c r="H107" s="53"/>
    </row>
    <row r="108" spans="2:12" ht="18.600000000000001">
      <c r="B108" s="56"/>
      <c r="C108" s="57"/>
      <c r="D108" s="32"/>
      <c r="E108" s="12"/>
      <c r="F108" s="13"/>
      <c r="G108" s="52">
        <f t="shared" si="9"/>
        <v>0</v>
      </c>
      <c r="H108" s="53"/>
    </row>
    <row r="109" spans="2:12" ht="18.600000000000001">
      <c r="B109" s="56"/>
      <c r="C109" s="57"/>
      <c r="D109" s="32"/>
      <c r="E109" s="12"/>
      <c r="F109" s="13"/>
      <c r="G109" s="52">
        <f t="shared" si="9"/>
        <v>0</v>
      </c>
      <c r="H109" s="53"/>
    </row>
    <row r="110" spans="2:12" ht="16.5" customHeight="1">
      <c r="B110" s="56"/>
      <c r="C110" s="57"/>
      <c r="D110" s="32"/>
      <c r="E110" s="12"/>
      <c r="F110" s="13"/>
      <c r="G110" s="52">
        <f t="shared" si="9"/>
        <v>0</v>
      </c>
      <c r="H110" s="53"/>
    </row>
    <row r="111" spans="2:12" ht="18.600000000000001">
      <c r="B111" s="56"/>
      <c r="C111" s="57"/>
      <c r="D111" s="32"/>
      <c r="E111" s="12"/>
      <c r="F111" s="13"/>
      <c r="G111" s="52">
        <f t="shared" si="9"/>
        <v>0</v>
      </c>
      <c r="H111" s="53"/>
    </row>
    <row r="112" spans="2:12" ht="21">
      <c r="B112" s="56"/>
      <c r="C112" s="57"/>
      <c r="D112" s="32"/>
      <c r="E112" s="12"/>
      <c r="F112" s="13"/>
      <c r="G112" s="52">
        <f t="shared" si="9"/>
        <v>0</v>
      </c>
      <c r="H112" s="53"/>
      <c r="I112" s="2"/>
      <c r="J112" s="2"/>
    </row>
    <row r="113" spans="2:8" ht="19.5" customHeight="1">
      <c r="B113" s="56"/>
      <c r="C113" s="57"/>
      <c r="D113" s="32"/>
      <c r="E113" s="12"/>
      <c r="F113" s="14"/>
      <c r="G113" s="52">
        <f t="shared" si="9"/>
        <v>0</v>
      </c>
      <c r="H113" s="53"/>
    </row>
    <row r="114" spans="2:8" ht="21.6" thickBot="1">
      <c r="B114" s="67" t="s">
        <v>70</v>
      </c>
      <c r="C114" s="68"/>
      <c r="D114" s="68"/>
      <c r="E114" s="68"/>
      <c r="F114" s="69"/>
      <c r="G114" s="127">
        <f>SUM(G104:H113)</f>
        <v>0</v>
      </c>
      <c r="H114" s="128"/>
    </row>
    <row r="115" spans="2:8" ht="21.6" thickBot="1">
      <c r="B115" s="8"/>
      <c r="C115" s="9"/>
      <c r="D115" s="9"/>
      <c r="E115" s="10"/>
      <c r="F115" s="11" t="s">
        <v>71</v>
      </c>
      <c r="G115" s="54">
        <f>SUM(G114,G100,G82,G68,G54)</f>
        <v>29349.8</v>
      </c>
      <c r="H115" s="55"/>
    </row>
    <row r="122" spans="2:8" ht="35.25" customHeight="1"/>
    <row r="123" spans="2:8" ht="79.5" customHeight="1"/>
    <row r="125" spans="2:8" ht="16.5" customHeight="1"/>
    <row r="126" spans="2:8" ht="60" customHeight="1"/>
    <row r="131" ht="33" customHeight="1"/>
    <row r="132" ht="61.5" customHeight="1"/>
    <row r="134" ht="16.5" customHeight="1"/>
    <row r="135" ht="57" customHeight="1"/>
    <row r="136" ht="15.75" customHeight="1"/>
    <row r="137" ht="30" customHeight="1"/>
    <row r="138" ht="7.5" customHeight="1"/>
    <row r="141" ht="14.25" customHeight="1"/>
    <row r="142" ht="6.75" customHeight="1"/>
    <row r="143" ht="36.75" customHeight="1"/>
    <row r="145" ht="16.5" customHeight="1"/>
    <row r="146" ht="57" customHeight="1"/>
    <row r="148" ht="54.75" customHeight="1"/>
    <row r="150" ht="16.5" customHeight="1"/>
    <row r="151" ht="110.25" customHeight="1"/>
    <row r="153" ht="16.5" customHeight="1"/>
    <row r="154" ht="99" customHeight="1"/>
  </sheetData>
  <mergeCells count="184">
    <mergeCell ref="G114:H114"/>
    <mergeCell ref="G110:H110"/>
    <mergeCell ref="G111:H111"/>
    <mergeCell ref="G112:H112"/>
    <mergeCell ref="G113:H113"/>
    <mergeCell ref="B110:C110"/>
    <mergeCell ref="G105:H105"/>
    <mergeCell ref="B111:C111"/>
    <mergeCell ref="G106:H106"/>
    <mergeCell ref="B112:C112"/>
    <mergeCell ref="G107:H107"/>
    <mergeCell ref="B113:C113"/>
    <mergeCell ref="G108:H108"/>
    <mergeCell ref="G109:H109"/>
    <mergeCell ref="B109:C109"/>
    <mergeCell ref="B108:C108"/>
    <mergeCell ref="B106:C106"/>
    <mergeCell ref="B107:C107"/>
    <mergeCell ref="B114:F114"/>
    <mergeCell ref="G49:H49"/>
    <mergeCell ref="G50:H50"/>
    <mergeCell ref="B50:C50"/>
    <mergeCell ref="G45:H45"/>
    <mergeCell ref="B51:C51"/>
    <mergeCell ref="B71:C71"/>
    <mergeCell ref="G66:H66"/>
    <mergeCell ref="B72:C72"/>
    <mergeCell ref="G67:H67"/>
    <mergeCell ref="G68:H68"/>
    <mergeCell ref="B62:C62"/>
    <mergeCell ref="G57:H57"/>
    <mergeCell ref="B63:C63"/>
    <mergeCell ref="G58:H58"/>
    <mergeCell ref="B64:C64"/>
    <mergeCell ref="G59:H59"/>
    <mergeCell ref="G51:H51"/>
    <mergeCell ref="B57:C57"/>
    <mergeCell ref="G52:H52"/>
    <mergeCell ref="B58:C58"/>
    <mergeCell ref="G53:H53"/>
    <mergeCell ref="B53:C53"/>
    <mergeCell ref="G46:H46"/>
    <mergeCell ref="G47:H47"/>
    <mergeCell ref="B81:C81"/>
    <mergeCell ref="G76:H76"/>
    <mergeCell ref="B99:C99"/>
    <mergeCell ref="G92:H92"/>
    <mergeCell ref="G95:H95"/>
    <mergeCell ref="G96:H96"/>
    <mergeCell ref="B103:C103"/>
    <mergeCell ref="B104:C104"/>
    <mergeCell ref="G99:H99"/>
    <mergeCell ref="G100:H100"/>
    <mergeCell ref="G85:H85"/>
    <mergeCell ref="G86:H86"/>
    <mergeCell ref="G77:H77"/>
    <mergeCell ref="G104:H104"/>
    <mergeCell ref="B85:C85"/>
    <mergeCell ref="B86:C86"/>
    <mergeCell ref="G81:H81"/>
    <mergeCell ref="G78:H78"/>
    <mergeCell ref="G79:H79"/>
    <mergeCell ref="G80:H80"/>
    <mergeCell ref="B80:C80"/>
    <mergeCell ref="G103:H103"/>
    <mergeCell ref="B96:C96"/>
    <mergeCell ref="G88:H88"/>
    <mergeCell ref="B97:C97"/>
    <mergeCell ref="G89:H89"/>
    <mergeCell ref="B98:C98"/>
    <mergeCell ref="G91:H91"/>
    <mergeCell ref="B92:C92"/>
    <mergeCell ref="B95:C95"/>
    <mergeCell ref="G97:H97"/>
    <mergeCell ref="G98:H98"/>
    <mergeCell ref="B105:C105"/>
    <mergeCell ref="B100:F100"/>
    <mergeCell ref="B90:C90"/>
    <mergeCell ref="G90:H90"/>
    <mergeCell ref="G94:H94"/>
    <mergeCell ref="G43:H43"/>
    <mergeCell ref="G44:H44"/>
    <mergeCell ref="G82:H82"/>
    <mergeCell ref="B77:C77"/>
    <mergeCell ref="G72:H72"/>
    <mergeCell ref="B78:C78"/>
    <mergeCell ref="G73:H73"/>
    <mergeCell ref="B79:C79"/>
    <mergeCell ref="G74:H74"/>
    <mergeCell ref="G54:H54"/>
    <mergeCell ref="B76:C76"/>
    <mergeCell ref="G71:H71"/>
    <mergeCell ref="B65:C65"/>
    <mergeCell ref="G60:H60"/>
    <mergeCell ref="B66:C66"/>
    <mergeCell ref="G61:H61"/>
    <mergeCell ref="B67:C67"/>
    <mergeCell ref="G62:H62"/>
    <mergeCell ref="G63:H63"/>
    <mergeCell ref="G64:H64"/>
    <mergeCell ref="G65:H65"/>
    <mergeCell ref="G48:H48"/>
    <mergeCell ref="B43:C43"/>
    <mergeCell ref="G75:H75"/>
    <mergeCell ref="E38:F38"/>
    <mergeCell ref="G38:H38"/>
    <mergeCell ref="E35:F35"/>
    <mergeCell ref="G35:H35"/>
    <mergeCell ref="E36:F36"/>
    <mergeCell ref="G36:H36"/>
    <mergeCell ref="B36:D36"/>
    <mergeCell ref="B37:D37"/>
    <mergeCell ref="B38:D38"/>
    <mergeCell ref="G37:H37"/>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F16:G16"/>
    <mergeCell ref="F18:H18"/>
    <mergeCell ref="G93:H93"/>
    <mergeCell ref="B40:H40"/>
    <mergeCell ref="B41:H41"/>
    <mergeCell ref="B42:H42"/>
    <mergeCell ref="B56:H56"/>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G32:H32"/>
    <mergeCell ref="B35:D35"/>
    <mergeCell ref="E37:F37"/>
    <mergeCell ref="G87:H87"/>
    <mergeCell ref="G115:H115"/>
    <mergeCell ref="B44:C44"/>
    <mergeCell ref="B45:C45"/>
    <mergeCell ref="B46:C46"/>
    <mergeCell ref="B47:C47"/>
    <mergeCell ref="B48:C48"/>
    <mergeCell ref="B49:C49"/>
    <mergeCell ref="B52:C52"/>
    <mergeCell ref="B59:C59"/>
    <mergeCell ref="B60:C60"/>
    <mergeCell ref="B61:C61"/>
    <mergeCell ref="B73:C73"/>
    <mergeCell ref="B74:C74"/>
    <mergeCell ref="B75:C75"/>
    <mergeCell ref="B88:C88"/>
    <mergeCell ref="B102:H102"/>
    <mergeCell ref="B84:H84"/>
    <mergeCell ref="B89:C89"/>
    <mergeCell ref="B91:C91"/>
    <mergeCell ref="B70:H70"/>
    <mergeCell ref="B54:F54"/>
    <mergeCell ref="B68:F68"/>
    <mergeCell ref="B82:F82"/>
  </mergeCells>
  <pageMargins left="0.2" right="0.2" top="0.25" bottom="0.25" header="0.3" footer="0.3"/>
  <pageSetup scale="84" fitToHeight="0" orientation="portrait" r:id="rId1"/>
  <headerFooter>
    <oddFooter>Page &amp;P of &amp;N</oddFooter>
  </headerFooter>
  <rowBreaks count="4" manualBreakCount="4">
    <brk id="22" max="16383" man="1"/>
    <brk id="39" max="16383" man="1"/>
    <brk id="69" max="16383" man="1"/>
    <brk id="10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4CB7FA82-C3F8-44C0-8151-0C685C28E8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2024-09-23T18:08:45Z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