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6"/>
  <workbookPr defaultThemeVersion="124226"/>
  <mc:AlternateContent xmlns:mc="http://schemas.openxmlformats.org/markup-compatibility/2006">
    <mc:Choice Requires="x15">
      <x15ac:absPath xmlns:x15ac="http://schemas.microsoft.com/office/spreadsheetml/2010/11/ac" url="/Users/derinsozen/Downloads/"/>
    </mc:Choice>
  </mc:AlternateContent>
  <xr:revisionPtr revIDLastSave="0" documentId="8_{B502785D-040E-4921-810D-D3BA815D39A9}" xr6:coauthVersionLast="47" xr6:coauthVersionMax="47" xr10:uidLastSave="{00000000-0000-0000-0000-000000000000}"/>
  <bookViews>
    <workbookView xWindow="0" yWindow="740" windowWidth="30240" windowHeight="18900" xr2:uid="{00000000-000D-0000-FFFF-FFFF00000000}"/>
  </bookViews>
  <sheets>
    <sheet name="Scope Change" sheetId="1" r:id="rId1"/>
  </sheets>
  <definedNames>
    <definedName name="_xlnm.Print_Area" localSheetId="0">'Scope Change'!$B$1:$H$113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1" l="1"/>
  <c r="G53" i="1"/>
  <c r="G111" i="1" l="1"/>
  <c r="G110" i="1"/>
  <c r="G109" i="1"/>
  <c r="G108" i="1"/>
  <c r="G107" i="1"/>
  <c r="G106" i="1"/>
  <c r="G105" i="1"/>
  <c r="G104" i="1"/>
  <c r="G103" i="1"/>
  <c r="G102" i="1"/>
  <c r="G97" i="1"/>
  <c r="G96" i="1"/>
  <c r="G95" i="1"/>
  <c r="G94" i="1"/>
  <c r="G93" i="1"/>
  <c r="G92" i="1"/>
  <c r="G91" i="1"/>
  <c r="G90" i="1"/>
  <c r="G89" i="1"/>
  <c r="G88" i="1"/>
  <c r="G83" i="1"/>
  <c r="G82" i="1"/>
  <c r="G81" i="1"/>
  <c r="G80" i="1"/>
  <c r="G79" i="1"/>
  <c r="G78" i="1"/>
  <c r="G77" i="1"/>
  <c r="G76" i="1"/>
  <c r="G75" i="1"/>
  <c r="G74" i="1"/>
  <c r="G69" i="1"/>
  <c r="G68" i="1"/>
  <c r="G67" i="1"/>
  <c r="G66" i="1"/>
  <c r="G65" i="1"/>
  <c r="G64" i="1"/>
  <c r="G63" i="1"/>
  <c r="G62" i="1"/>
  <c r="G61" i="1"/>
  <c r="G60" i="1"/>
  <c r="G47" i="1"/>
  <c r="G48" i="1"/>
  <c r="G49" i="1"/>
  <c r="G50" i="1"/>
  <c r="G51" i="1"/>
  <c r="G52" i="1"/>
  <c r="G55" i="1"/>
  <c r="G44" i="1"/>
  <c r="G45" i="1"/>
  <c r="G46" i="1"/>
  <c r="G56" i="1" l="1"/>
  <c r="G112" i="1"/>
  <c r="G98" i="1"/>
  <c r="G70" i="1"/>
  <c r="G84" i="1"/>
  <c r="G113" i="1" l="1"/>
</calcChain>
</file>

<file path=xl/sharedStrings.xml><?xml version="1.0" encoding="utf-8"?>
<sst xmlns="http://schemas.openxmlformats.org/spreadsheetml/2006/main" count="92" uniqueCount="63">
  <si>
    <t>SSC Budget and Timeline Form - Scope Change</t>
  </si>
  <si>
    <r>
      <t xml:space="preserve">The </t>
    </r>
    <r>
      <rPr>
        <b/>
        <sz val="14"/>
        <color rgb="FF000000"/>
        <rFont val="Calibri"/>
        <family val="2"/>
      </rPr>
      <t>SSC Budget and Timeline Form - Scope Change</t>
    </r>
    <r>
      <rPr>
        <sz val="14"/>
        <color indexed="8"/>
        <rFont val="Calibri"/>
        <family val="2"/>
      </rPr>
      <t xml:space="preserve"> must be completed and submitted with the </t>
    </r>
    <r>
      <rPr>
        <b/>
        <sz val="14"/>
        <color rgb="FF000000"/>
        <rFont val="Calibri"/>
        <family val="2"/>
      </rPr>
      <t>SSC Scope Change Application.</t>
    </r>
    <r>
      <rPr>
        <sz val="14"/>
        <color indexed="8"/>
        <rFont val="Calibri"/>
        <family val="2"/>
      </rPr>
      <t xml:space="preserve">  This form requires information about the originally awarded project as well as detailed information about the requested changes to the project's scope. Leave the Revised Scope &amp; Schedule section or the Revised Budget section blank if not applicable to your Scope Change request
If you have questions, please email SSC's general email, Sustainability-Committee@illinois.edu.</t>
    </r>
  </si>
  <si>
    <t>GENERAL PROJECT INFORMATION</t>
  </si>
  <si>
    <t>Project Title as Indicated on Original Award:</t>
  </si>
  <si>
    <t>High Efficency EV Racecar</t>
  </si>
  <si>
    <t>Original Award Date (or Semester/Year)*:</t>
  </si>
  <si>
    <t>November 21, 2024</t>
  </si>
  <si>
    <t>&lt;*Awards are valid for 2 years from award date unless there is an approved Scope Change on file.</t>
  </si>
  <si>
    <t>Amount Originally Awarded by SSC:</t>
  </si>
  <si>
    <t>$107,724.87</t>
  </si>
  <si>
    <t>Remaining Unspent Funds in Original Award**:</t>
  </si>
  <si>
    <t>&lt;**NOTE: The SSC will rescind remaining funds from completed and expired awards.</t>
  </si>
  <si>
    <r>
      <t xml:space="preserve">Amount of NET </t>
    </r>
    <r>
      <rPr>
        <b/>
        <u/>
        <sz val="14"/>
        <color rgb="FF000000"/>
        <rFont val="Calibri"/>
        <family val="2"/>
      </rPr>
      <t>Additional</t>
    </r>
    <r>
      <rPr>
        <b/>
        <sz val="14"/>
        <color indexed="8"/>
        <rFont val="Calibri"/>
        <family val="2"/>
      </rPr>
      <t xml:space="preserve"> Funds Requested***:</t>
    </r>
  </si>
  <si>
    <t>&lt;***Reflect new net funds requested as a result of this scope change ONLY. This is the amount of additional funds that will be transferred to the project if this Scope Change is approved.</t>
  </si>
  <si>
    <t>Expected Date of Project Completion:</t>
  </si>
  <si>
    <t>Date of This Scope Change Submission:</t>
  </si>
  <si>
    <t>April 21st 2024</t>
  </si>
  <si>
    <t>REVISED SCOPE &amp; SCHEDULE</t>
  </si>
  <si>
    <t xml:space="preserve">What is the revised plan for project implementation? Describe the key steps of the remaining project including the original estimated completion date for each item and the revised completion date as well as the required semester project reports and the required final project report. If there are new tasks not listed in the original award, indicate NEW for the original date. Be as detailed as possible so that the SSC can fully evaluate the merit of this Scope Change. Insert additional rows if necessary. </t>
  </si>
  <si>
    <t>Task</t>
  </si>
  <si>
    <t>Original Estimated Completion Date</t>
  </si>
  <si>
    <t>REVISED Estimated Completion Date</t>
  </si>
  <si>
    <t>Car with regenerative braking Design</t>
  </si>
  <si>
    <t>Manufacturing Plan for vehicle</t>
  </si>
  <si>
    <t>Manufacting Vehicle</t>
  </si>
  <si>
    <t>Testing Vehicle, validate designs and gather data</t>
  </si>
  <si>
    <t>Compete With Vehicle at FSAE</t>
  </si>
  <si>
    <t>Jun 14- 2025</t>
  </si>
  <si>
    <t>Car with torque vectoring Designed</t>
  </si>
  <si>
    <t>Jun 14- 2026</t>
  </si>
  <si>
    <t>REVISED BUDGET</t>
  </si>
  <si>
    <r>
      <t>List all budget items under the appropriate category. Indicate whether it is a new item or a revised or deleted item in the original budget.</t>
    </r>
    <r>
      <rPr>
        <b/>
        <u/>
        <sz val="14"/>
        <color rgb="FF000000"/>
        <rFont val="Calibri"/>
        <family val="2"/>
      </rPr>
      <t xml:space="preserve"> The revised budget should reflect the entire project budget being funded by SSC, not just the new/revised/deleted items.</t>
    </r>
    <r>
      <rPr>
        <b/>
        <sz val="14"/>
        <color indexed="8"/>
        <rFont val="Calibri"/>
        <family val="2"/>
      </rPr>
      <t xml:space="preserve"> This will allow SSC to fully evaluate any requested changes to the overall project budget. Be as detailed as possible so that the SSC can fully evaluate the merit of this Scope Change. Insert additional rows if necessary. </t>
    </r>
  </si>
  <si>
    <t>Equipment &amp; Construction Costs</t>
  </si>
  <si>
    <t>Item</t>
  </si>
  <si>
    <t>New, Revised, Deleted Item?</t>
  </si>
  <si>
    <t>Cost Per Item</t>
  </si>
  <si>
    <t>Quantity</t>
  </si>
  <si>
    <t xml:space="preserve">Total </t>
  </si>
  <si>
    <t>Motors and Motor Controllers</t>
  </si>
  <si>
    <t>High Efficiency Wheels</t>
  </si>
  <si>
    <t>New</t>
  </si>
  <si>
    <t xml:space="preserve">Printed Circuit Boards </t>
  </si>
  <si>
    <t>Revised</t>
  </si>
  <si>
    <t>Motorsports Machined Gears</t>
  </si>
  <si>
    <t>Electronic Components</t>
  </si>
  <si>
    <t xml:space="preserve">Sensors </t>
  </si>
  <si>
    <t>Live Telemetry Module</t>
  </si>
  <si>
    <t>Wire Harness Materials</t>
  </si>
  <si>
    <t>Insulative Materials</t>
  </si>
  <si>
    <t>Low Voltage Battery</t>
  </si>
  <si>
    <t>Freezer</t>
  </si>
  <si>
    <t>Machined Uprights</t>
  </si>
  <si>
    <t>Equipment &amp; Construction Costs Subtotal</t>
  </si>
  <si>
    <t>Publicity &amp; Communication</t>
  </si>
  <si>
    <t xml:space="preserve"> Publicity &amp; Communication Subtotal</t>
  </si>
  <si>
    <t>Personnel &amp; Wages</t>
  </si>
  <si>
    <t>Personnel &amp; Wages Subtotal</t>
  </si>
  <si>
    <t>General Supplies &amp; Other</t>
  </si>
  <si>
    <t>ExTech Milliohm Meter</t>
  </si>
  <si>
    <t>General Supplies &amp; Other Subtotal</t>
  </si>
  <si>
    <t>Illinois Facilities and Services (F&amp;S) Division Budget Items</t>
  </si>
  <si>
    <t>Illinois Facilities and Services (F&amp;S) Division Budget Subtotal</t>
  </si>
  <si>
    <t>TOTAL REVISED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</si>
</sst>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u/>
      <sz val="14"/>
      <color rgb="FF00000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14">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0" fillId="5" borderId="3" xfId="0" applyFill="1" applyBorder="1"/>
    <xf numFmtId="0" fontId="0" fillId="5" borderId="4" xfId="0" applyFill="1" applyBorder="1"/>
    <xf numFmtId="0" fontId="0" fillId="5" borderId="28" xfId="0" applyFill="1" applyBorder="1"/>
    <xf numFmtId="0" fontId="7" fillId="5" borderId="38" xfId="0" applyFont="1" applyFill="1" applyBorder="1" applyAlignment="1">
      <alignment horizontal="right"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2" fillId="6" borderId="6" xfId="0" applyFont="1" applyFill="1" applyBorder="1" applyAlignment="1">
      <alignment horizontal="left" vertical="center"/>
    </xf>
    <xf numFmtId="0" fontId="2" fillId="6" borderId="0" xfId="0" applyFont="1" applyFill="1" applyAlignment="1">
      <alignment vertical="center"/>
    </xf>
    <xf numFmtId="0" fontId="0" fillId="6" borderId="2" xfId="0" applyFill="1" applyBorder="1"/>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5" fillId="6" borderId="0" xfId="0" applyFont="1" applyFill="1" applyAlignment="1">
      <alignment vertical="center"/>
    </xf>
    <xf numFmtId="0" fontId="5" fillId="6" borderId="2" xfId="0" applyFont="1" applyFill="1" applyBorder="1" applyAlignment="1">
      <alignment vertical="center"/>
    </xf>
    <xf numFmtId="0" fontId="16" fillId="6" borderId="41" xfId="0" applyFont="1" applyFill="1" applyBorder="1" applyAlignment="1">
      <alignment vertical="center"/>
    </xf>
    <xf numFmtId="0" fontId="2" fillId="6" borderId="41" xfId="0" applyFont="1" applyFill="1" applyBorder="1" applyAlignment="1">
      <alignment vertical="center"/>
    </xf>
    <xf numFmtId="0" fontId="2" fillId="6" borderId="2" xfId="0" applyFont="1" applyFill="1" applyBorder="1" applyAlignment="1">
      <alignment vertical="center"/>
    </xf>
    <xf numFmtId="0" fontId="3" fillId="6" borderId="15" xfId="0" applyFont="1" applyFill="1" applyBorder="1" applyAlignment="1">
      <alignment vertical="center"/>
    </xf>
    <xf numFmtId="0" fontId="14" fillId="9" borderId="29" xfId="0" applyFont="1" applyFill="1" applyBorder="1" applyAlignment="1">
      <alignment horizontal="center" vertical="center"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164" fontId="2" fillId="3" borderId="9" xfId="0" applyNumberFormat="1" applyFont="1" applyFill="1" applyBorder="1" applyAlignment="1">
      <alignment horizontal="center" vertical="center"/>
    </xf>
    <xf numFmtId="164" fontId="2" fillId="3" borderId="24" xfId="0" applyNumberFormat="1"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2"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0" fillId="3" borderId="22" xfId="0" applyFill="1" applyBorder="1" applyAlignment="1">
      <alignment horizontal="center" wrapText="1"/>
    </xf>
    <xf numFmtId="0" fontId="0" fillId="3" borderId="12" xfId="0" applyFill="1" applyBorder="1" applyAlignment="1">
      <alignment horizontal="center" wrapText="1"/>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14" fontId="2" fillId="3" borderId="8" xfId="0" applyNumberFormat="1" applyFont="1" applyFill="1" applyBorder="1" applyAlignment="1" applyProtection="1">
      <alignment horizontal="left" vertical="top" wrapText="1"/>
      <protection locked="0"/>
    </xf>
    <xf numFmtId="14" fontId="2" fillId="3" borderId="11" xfId="0" applyNumberFormat="1" applyFont="1" applyFill="1" applyBorder="1" applyAlignment="1" applyProtection="1">
      <alignment horizontal="left" vertical="top" wrapText="1"/>
      <protection locked="0"/>
    </xf>
    <xf numFmtId="14" fontId="2" fillId="3" borderId="15" xfId="0" applyNumberFormat="1" applyFont="1" applyFill="1" applyBorder="1" applyAlignment="1" applyProtection="1">
      <alignment horizontal="left" vertical="top" wrapText="1"/>
      <protection locked="0"/>
    </xf>
    <xf numFmtId="14" fontId="2" fillId="3" borderId="14"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left" vertical="top" wrapText="1"/>
      <protection locked="0"/>
    </xf>
    <xf numFmtId="14" fontId="2" fillId="3" borderId="16" xfId="0" applyNumberFormat="1" applyFont="1" applyFill="1" applyBorder="1" applyAlignment="1" applyProtection="1">
      <alignment horizontal="left" vertical="top"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49" fontId="2" fillId="6" borderId="6" xfId="0" applyNumberFormat="1" applyFont="1" applyFill="1" applyBorder="1" applyAlignment="1" applyProtection="1">
      <alignment horizontal="left" vertical="center" wrapText="1"/>
      <protection locked="0"/>
    </xf>
    <xf numFmtId="49" fontId="2" fillId="6" borderId="0" xfId="0" applyNumberFormat="1" applyFont="1" applyFill="1" applyAlignment="1" applyProtection="1">
      <alignment horizontal="left" vertical="center" wrapText="1"/>
      <protection locked="0"/>
    </xf>
    <xf numFmtId="49" fontId="2" fillId="6" borderId="2" xfId="0" applyNumberFormat="1" applyFont="1" applyFill="1" applyBorder="1" applyAlignment="1" applyProtection="1">
      <alignment horizontal="left" vertical="center" wrapText="1"/>
      <protection locked="0"/>
    </xf>
    <xf numFmtId="0" fontId="2" fillId="3" borderId="26" xfId="0" applyFont="1" applyFill="1" applyBorder="1" applyAlignment="1" applyProtection="1">
      <alignment horizontal="center" vertical="center"/>
      <protection locked="0"/>
    </xf>
    <xf numFmtId="0" fontId="0" fillId="3" borderId="35" xfId="0" applyFill="1" applyBorder="1" applyAlignment="1">
      <alignment horizontal="center" wrapText="1"/>
    </xf>
    <xf numFmtId="0" fontId="0" fillId="3" borderId="25" xfId="0" applyFill="1" applyBorder="1" applyAlignment="1">
      <alignment horizontal="center" wrapText="1"/>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0" fontId="14" fillId="9" borderId="27" xfId="0" applyFont="1" applyFill="1" applyBorder="1" applyAlignment="1">
      <alignment horizontal="center" vertical="center"/>
    </xf>
    <xf numFmtId="0" fontId="14" fillId="9" borderId="29"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2"/>
  <sheetViews>
    <sheetView tabSelected="1" zoomScaleNormal="100" workbookViewId="0">
      <selection activeCell="F50" sqref="F50"/>
    </sheetView>
  </sheetViews>
  <sheetFormatPr defaultColWidth="8.85546875" defaultRowHeight="15"/>
  <cols>
    <col min="2" max="2" width="1.7109375" customWidth="1"/>
    <col min="3" max="3" width="38.28515625" customWidth="1"/>
    <col min="4" max="4" width="17" customWidth="1"/>
    <col min="5" max="5" width="19" customWidth="1"/>
    <col min="6" max="6" width="15.85546875" customWidth="1"/>
    <col min="7" max="7" width="24.28515625" customWidth="1"/>
    <col min="8" max="8" width="7.85546875" customWidth="1"/>
    <col min="9" max="9" width="9.140625"/>
  </cols>
  <sheetData>
    <row r="1" spans="2:8" ht="86.25" customHeight="1">
      <c r="C1" s="4"/>
      <c r="D1" s="4"/>
      <c r="E1" s="4"/>
      <c r="F1" s="4"/>
      <c r="G1" s="4"/>
      <c r="H1" s="4"/>
    </row>
    <row r="2" spans="2:8" ht="26.1">
      <c r="C2" s="75" t="s">
        <v>0</v>
      </c>
      <c r="D2" s="75"/>
      <c r="E2" s="75"/>
      <c r="F2" s="75"/>
      <c r="G2" s="75"/>
      <c r="H2" s="75"/>
    </row>
    <row r="3" spans="2:8" ht="10.5" customHeight="1" thickBot="1">
      <c r="C3" s="1"/>
      <c r="D3" s="1"/>
      <c r="E3" s="1"/>
      <c r="F3" s="1"/>
      <c r="G3" s="1"/>
      <c r="H3" s="1"/>
    </row>
    <row r="4" spans="2:8" ht="15.75" customHeight="1">
      <c r="B4" s="76" t="s">
        <v>1</v>
      </c>
      <c r="C4" s="77"/>
      <c r="D4" s="77"/>
      <c r="E4" s="77"/>
      <c r="F4" s="77"/>
      <c r="G4" s="77"/>
      <c r="H4" s="78"/>
    </row>
    <row r="5" spans="2:8" ht="15.75" customHeight="1">
      <c r="B5" s="79"/>
      <c r="C5" s="80"/>
      <c r="D5" s="80"/>
      <c r="E5" s="80"/>
      <c r="F5" s="80"/>
      <c r="G5" s="80"/>
      <c r="H5" s="81"/>
    </row>
    <row r="6" spans="2:8" ht="15.75" customHeight="1">
      <c r="B6" s="79"/>
      <c r="C6" s="80"/>
      <c r="D6" s="80"/>
      <c r="E6" s="80"/>
      <c r="F6" s="80"/>
      <c r="G6" s="80"/>
      <c r="H6" s="81"/>
    </row>
    <row r="7" spans="2:8" ht="15.75" customHeight="1">
      <c r="B7" s="79"/>
      <c r="C7" s="80"/>
      <c r="D7" s="80"/>
      <c r="E7" s="80"/>
      <c r="F7" s="80"/>
      <c r="G7" s="80"/>
      <c r="H7" s="81"/>
    </row>
    <row r="8" spans="2:8" ht="15.75" customHeight="1">
      <c r="B8" s="79"/>
      <c r="C8" s="80"/>
      <c r="D8" s="80"/>
      <c r="E8" s="80"/>
      <c r="F8" s="80"/>
      <c r="G8" s="80"/>
      <c r="H8" s="81"/>
    </row>
    <row r="9" spans="2:8" ht="15.75" customHeight="1">
      <c r="B9" s="79"/>
      <c r="C9" s="80"/>
      <c r="D9" s="80"/>
      <c r="E9" s="80"/>
      <c r="F9" s="80"/>
      <c r="G9" s="80"/>
      <c r="H9" s="81"/>
    </row>
    <row r="10" spans="2:8" ht="24.75" customHeight="1" thickBot="1">
      <c r="B10" s="82"/>
      <c r="C10" s="83"/>
      <c r="D10" s="83"/>
      <c r="E10" s="83"/>
      <c r="F10" s="83"/>
      <c r="G10" s="83"/>
      <c r="H10" s="84"/>
    </row>
    <row r="11" spans="2:8" ht="16.5" customHeight="1" thickBot="1">
      <c r="C11" s="5"/>
      <c r="D11" s="5"/>
      <c r="E11" s="5"/>
      <c r="F11" s="5"/>
      <c r="G11" s="5"/>
      <c r="H11" s="5"/>
    </row>
    <row r="12" spans="2:8" ht="27" thickBot="1">
      <c r="B12" s="85" t="s">
        <v>2</v>
      </c>
      <c r="C12" s="86"/>
      <c r="D12" s="86"/>
      <c r="E12" s="86"/>
      <c r="F12" s="86"/>
      <c r="G12" s="86"/>
      <c r="H12" s="87"/>
    </row>
    <row r="13" spans="2:8" ht="8.25" customHeight="1" thickBot="1">
      <c r="B13" s="17"/>
      <c r="C13" s="18"/>
      <c r="D13" s="18"/>
      <c r="E13" s="19"/>
      <c r="F13" s="19"/>
      <c r="G13" s="19"/>
      <c r="H13" s="37"/>
    </row>
    <row r="14" spans="2:8" ht="18.95">
      <c r="B14" s="20"/>
      <c r="C14" s="88" t="s">
        <v>3</v>
      </c>
      <c r="D14" s="89"/>
      <c r="E14" s="90" t="s">
        <v>4</v>
      </c>
      <c r="F14" s="91"/>
      <c r="G14" s="92"/>
      <c r="H14" s="34"/>
    </row>
    <row r="15" spans="2:8" ht="20.100000000000001" thickBot="1">
      <c r="B15" s="20"/>
      <c r="C15" s="32"/>
      <c r="D15" s="33"/>
      <c r="E15" s="93"/>
      <c r="F15" s="94"/>
      <c r="G15" s="95"/>
      <c r="H15" s="35"/>
    </row>
    <row r="16" spans="2:8" ht="49.5" customHeight="1" thickBot="1">
      <c r="B16" s="20"/>
      <c r="C16" s="88" t="s">
        <v>5</v>
      </c>
      <c r="D16" s="89"/>
      <c r="E16" s="16" t="s">
        <v>6</v>
      </c>
      <c r="F16" s="98" t="s">
        <v>7</v>
      </c>
      <c r="G16" s="99"/>
      <c r="H16" s="26"/>
    </row>
    <row r="17" spans="2:8" ht="26.25" customHeight="1" thickBot="1">
      <c r="B17" s="20"/>
      <c r="C17" s="88" t="s">
        <v>8</v>
      </c>
      <c r="D17" s="89"/>
      <c r="E17" t="s">
        <v>9</v>
      </c>
      <c r="F17" s="24"/>
      <c r="G17" s="25"/>
      <c r="H17" s="36"/>
    </row>
    <row r="18" spans="2:8" ht="31.5" customHeight="1" thickBot="1">
      <c r="B18" s="20"/>
      <c r="C18" s="96" t="s">
        <v>10</v>
      </c>
      <c r="D18" s="97"/>
      <c r="E18" s="15"/>
      <c r="F18" s="100" t="s">
        <v>11</v>
      </c>
      <c r="G18" s="101"/>
      <c r="H18" s="102"/>
    </row>
    <row r="19" spans="2:8" ht="70.5" customHeight="1" thickBot="1">
      <c r="B19" s="20"/>
      <c r="C19" s="88" t="s">
        <v>12</v>
      </c>
      <c r="D19" s="89"/>
      <c r="E19" s="15">
        <v>0</v>
      </c>
      <c r="F19" s="100" t="s">
        <v>13</v>
      </c>
      <c r="G19" s="101"/>
      <c r="H19" s="102"/>
    </row>
    <row r="20" spans="2:8" ht="25.5" customHeight="1" thickBot="1">
      <c r="B20" s="20"/>
      <c r="C20" s="88" t="s">
        <v>14</v>
      </c>
      <c r="D20" s="89"/>
      <c r="E20" s="16"/>
      <c r="F20" s="24"/>
      <c r="G20" s="25"/>
      <c r="H20" s="26"/>
    </row>
    <row r="21" spans="2:8" ht="25.5" customHeight="1" thickBot="1">
      <c r="B21" s="20"/>
      <c r="C21" s="88" t="s">
        <v>15</v>
      </c>
      <c r="D21" s="89"/>
      <c r="E21" s="16" t="s">
        <v>16</v>
      </c>
      <c r="F21" s="24"/>
      <c r="G21" s="25"/>
      <c r="H21" s="26"/>
    </row>
    <row r="22" spans="2:8" ht="13.5" customHeight="1" thickBot="1">
      <c r="B22" s="21"/>
      <c r="C22" s="22"/>
      <c r="D22" s="22"/>
      <c r="E22" s="23"/>
      <c r="F22" s="23"/>
      <c r="G22" s="23"/>
      <c r="H22" s="27"/>
    </row>
    <row r="23" spans="2:8" ht="8.25" customHeight="1"/>
    <row r="24" spans="2:8" ht="9" customHeight="1" thickBot="1">
      <c r="B24" s="39"/>
      <c r="C24" s="40"/>
      <c r="D24" s="40"/>
      <c r="E24" s="41"/>
      <c r="F24" s="41"/>
      <c r="G24" s="41"/>
      <c r="H24" s="41"/>
    </row>
    <row r="25" spans="2:8" ht="34.5" customHeight="1" thickBot="1">
      <c r="B25" s="85" t="s">
        <v>17</v>
      </c>
      <c r="C25" s="86"/>
      <c r="D25" s="86"/>
      <c r="E25" s="86"/>
      <c r="F25" s="86"/>
      <c r="G25" s="86"/>
      <c r="H25" s="87"/>
    </row>
    <row r="26" spans="2:8" ht="107.25" customHeight="1" thickBot="1">
      <c r="B26" s="57" t="s">
        <v>18</v>
      </c>
      <c r="C26" s="58"/>
      <c r="D26" s="58"/>
      <c r="E26" s="58"/>
      <c r="F26" s="58"/>
      <c r="G26" s="58"/>
      <c r="H26" s="59"/>
    </row>
    <row r="27" spans="2:8" ht="36" customHeight="1" thickBot="1">
      <c r="B27" s="62" t="s">
        <v>19</v>
      </c>
      <c r="C27" s="63"/>
      <c r="D27" s="63"/>
      <c r="E27" s="64" t="s">
        <v>20</v>
      </c>
      <c r="F27" s="64"/>
      <c r="G27" s="64" t="s">
        <v>21</v>
      </c>
      <c r="H27" s="65"/>
    </row>
    <row r="28" spans="2:8" ht="15.95">
      <c r="B28" s="60" t="s">
        <v>22</v>
      </c>
      <c r="C28" s="61"/>
      <c r="D28" s="61"/>
      <c r="E28" s="66">
        <v>45597</v>
      </c>
      <c r="F28" s="67"/>
      <c r="G28" s="66"/>
      <c r="H28" s="67"/>
    </row>
    <row r="29" spans="2:8" ht="15.95">
      <c r="B29" s="70" t="s">
        <v>23</v>
      </c>
      <c r="C29" s="71"/>
      <c r="D29" s="71"/>
      <c r="E29" s="72">
        <v>45640</v>
      </c>
      <c r="F29" s="73"/>
      <c r="G29" s="72"/>
      <c r="H29" s="73"/>
    </row>
    <row r="30" spans="2:8" ht="16.5" customHeight="1">
      <c r="B30" s="70" t="s">
        <v>24</v>
      </c>
      <c r="C30" s="71"/>
      <c r="D30" s="71"/>
      <c r="E30" s="72">
        <v>45747</v>
      </c>
      <c r="F30" s="73"/>
      <c r="G30" s="72"/>
      <c r="H30" s="73"/>
    </row>
    <row r="31" spans="2:8" ht="15.95">
      <c r="B31" s="70" t="s">
        <v>25</v>
      </c>
      <c r="C31" s="71"/>
      <c r="D31" s="71"/>
      <c r="E31" s="72">
        <v>45817</v>
      </c>
      <c r="F31" s="73"/>
      <c r="G31" s="68"/>
      <c r="H31" s="69"/>
    </row>
    <row r="32" spans="2:8" ht="17.100000000000001" thickBot="1">
      <c r="B32" s="70" t="s">
        <v>26</v>
      </c>
      <c r="C32" s="71"/>
      <c r="D32" s="71"/>
      <c r="E32" s="72" t="s">
        <v>27</v>
      </c>
      <c r="F32" s="73"/>
      <c r="G32" s="72"/>
      <c r="H32" s="73"/>
    </row>
    <row r="33" spans="2:8" ht="15.95">
      <c r="B33" s="60" t="s">
        <v>28</v>
      </c>
      <c r="C33" s="61"/>
      <c r="D33" s="61"/>
      <c r="E33" s="66">
        <v>45962</v>
      </c>
      <c r="F33" s="67"/>
      <c r="G33" s="68"/>
      <c r="H33" s="69"/>
    </row>
    <row r="34" spans="2:8" ht="15.95">
      <c r="B34" s="70" t="s">
        <v>23</v>
      </c>
      <c r="C34" s="71"/>
      <c r="D34" s="71"/>
      <c r="E34" s="72">
        <v>46005</v>
      </c>
      <c r="F34" s="73"/>
      <c r="G34" s="72"/>
      <c r="H34" s="73"/>
    </row>
    <row r="35" spans="2:8" ht="15.95">
      <c r="B35" s="70" t="s">
        <v>24</v>
      </c>
      <c r="C35" s="71"/>
      <c r="D35" s="71"/>
      <c r="E35" s="72">
        <v>46112</v>
      </c>
      <c r="F35" s="73"/>
      <c r="G35" s="72"/>
      <c r="H35" s="73"/>
    </row>
    <row r="36" spans="2:8" ht="15.95">
      <c r="B36" s="70" t="s">
        <v>25</v>
      </c>
      <c r="C36" s="71"/>
      <c r="D36" s="71"/>
      <c r="E36" s="72">
        <v>46182</v>
      </c>
      <c r="F36" s="73"/>
      <c r="G36" s="68"/>
      <c r="H36" s="69"/>
    </row>
    <row r="37" spans="2:8" ht="15.95">
      <c r="B37" s="70" t="s">
        <v>26</v>
      </c>
      <c r="C37" s="71"/>
      <c r="D37" s="71"/>
      <c r="E37" s="72" t="s">
        <v>29</v>
      </c>
      <c r="F37" s="73"/>
      <c r="G37" s="68"/>
      <c r="H37" s="69"/>
    </row>
    <row r="38" spans="2:8" ht="17.100000000000001" thickBot="1">
      <c r="B38" s="104"/>
      <c r="C38" s="105"/>
      <c r="D38" s="105"/>
      <c r="E38" s="74"/>
      <c r="F38" s="74"/>
      <c r="G38" s="74"/>
      <c r="H38" s="103"/>
    </row>
    <row r="39" spans="2:8" ht="17.25" customHeight="1">
      <c r="B39" s="30"/>
      <c r="C39" s="30"/>
      <c r="D39" s="31"/>
      <c r="E39" s="31"/>
      <c r="F39" s="31"/>
      <c r="G39" s="31"/>
      <c r="H39" s="31"/>
    </row>
    <row r="40" spans="2:8" ht="27" thickBot="1">
      <c r="B40" s="54" t="s">
        <v>30</v>
      </c>
      <c r="C40" s="55"/>
      <c r="D40" s="55"/>
      <c r="E40" s="55"/>
      <c r="F40" s="55"/>
      <c r="G40" s="55"/>
      <c r="H40" s="56"/>
    </row>
    <row r="41" spans="2:8" ht="102" customHeight="1" thickBot="1">
      <c r="B41" s="57" t="s">
        <v>31</v>
      </c>
      <c r="C41" s="58"/>
      <c r="D41" s="58"/>
      <c r="E41" s="58"/>
      <c r="F41" s="58"/>
      <c r="G41" s="58"/>
      <c r="H41" s="59"/>
    </row>
    <row r="42" spans="2:8" ht="24.95" thickBot="1">
      <c r="B42" s="48" t="s">
        <v>32</v>
      </c>
      <c r="C42" s="49"/>
      <c r="D42" s="49"/>
      <c r="E42" s="49"/>
      <c r="F42" s="49"/>
      <c r="G42" s="49"/>
      <c r="H42" s="50"/>
    </row>
    <row r="43" spans="2:8" ht="39.950000000000003">
      <c r="B43" s="112" t="s">
        <v>33</v>
      </c>
      <c r="C43" s="113"/>
      <c r="D43" s="38" t="s">
        <v>34</v>
      </c>
      <c r="E43" s="28" t="s">
        <v>35</v>
      </c>
      <c r="F43" s="28" t="s">
        <v>36</v>
      </c>
      <c r="G43" s="106" t="s">
        <v>37</v>
      </c>
      <c r="H43" s="107"/>
    </row>
    <row r="44" spans="2:8" ht="18.95" customHeight="1">
      <c r="B44" s="42" t="s">
        <v>38</v>
      </c>
      <c r="C44" s="43"/>
      <c r="D44" s="29"/>
      <c r="E44" s="12">
        <v>33474.870000000003</v>
      </c>
      <c r="F44" s="13">
        <v>1</v>
      </c>
      <c r="G44" s="108">
        <f t="shared" ref="G44:G46" si="0">E44*F44</f>
        <v>33474.870000000003</v>
      </c>
      <c r="H44" s="109"/>
    </row>
    <row r="45" spans="2:8" ht="18.95" customHeight="1">
      <c r="B45" s="42" t="s">
        <v>39</v>
      </c>
      <c r="C45" s="43"/>
      <c r="D45" s="29" t="s">
        <v>40</v>
      </c>
      <c r="E45" s="12">
        <v>500</v>
      </c>
      <c r="F45" s="13">
        <v>4</v>
      </c>
      <c r="G45" s="108">
        <f t="shared" si="0"/>
        <v>2000</v>
      </c>
      <c r="H45" s="109"/>
    </row>
    <row r="46" spans="2:8" ht="18.95">
      <c r="B46" s="42" t="s">
        <v>41</v>
      </c>
      <c r="C46" s="43"/>
      <c r="D46" s="29" t="s">
        <v>42</v>
      </c>
      <c r="E46" s="12">
        <v>50</v>
      </c>
      <c r="F46" s="13">
        <v>100</v>
      </c>
      <c r="G46" s="108">
        <f t="shared" si="0"/>
        <v>5000</v>
      </c>
      <c r="H46" s="109"/>
    </row>
    <row r="47" spans="2:8" ht="18.95">
      <c r="B47" s="42" t="s">
        <v>43</v>
      </c>
      <c r="C47" s="43"/>
      <c r="D47" s="29"/>
      <c r="E47" s="12">
        <v>30000</v>
      </c>
      <c r="F47" s="13">
        <v>1</v>
      </c>
      <c r="G47" s="108">
        <f t="shared" ref="G47:G55" si="1">E47*F47</f>
        <v>30000</v>
      </c>
      <c r="H47" s="109"/>
    </row>
    <row r="48" spans="2:8" ht="18.95">
      <c r="B48" s="42" t="s">
        <v>44</v>
      </c>
      <c r="C48" s="43"/>
      <c r="D48" s="29" t="s">
        <v>42</v>
      </c>
      <c r="E48" s="12">
        <v>0.5</v>
      </c>
      <c r="F48" s="13">
        <v>1290</v>
      </c>
      <c r="G48" s="108">
        <f t="shared" si="1"/>
        <v>645</v>
      </c>
      <c r="H48" s="109"/>
    </row>
    <row r="49" spans="2:10" ht="18.95">
      <c r="B49" s="42" t="s">
        <v>45</v>
      </c>
      <c r="C49" s="43"/>
      <c r="D49" s="29" t="s">
        <v>42</v>
      </c>
      <c r="E49" s="12">
        <v>500</v>
      </c>
      <c r="F49" s="13">
        <v>16</v>
      </c>
      <c r="G49" s="108">
        <f t="shared" si="1"/>
        <v>8000</v>
      </c>
      <c r="H49" s="109"/>
    </row>
    <row r="50" spans="2:10" ht="16.5" customHeight="1">
      <c r="B50" s="42" t="s">
        <v>46</v>
      </c>
      <c r="C50" s="43"/>
      <c r="D50" s="29"/>
      <c r="E50" s="12">
        <v>600</v>
      </c>
      <c r="F50" s="13">
        <v>1</v>
      </c>
      <c r="G50" s="108">
        <f t="shared" si="1"/>
        <v>600</v>
      </c>
      <c r="H50" s="109"/>
    </row>
    <row r="51" spans="2:10" ht="18.95">
      <c r="B51" s="42" t="s">
        <v>47</v>
      </c>
      <c r="C51" s="43"/>
      <c r="E51" s="12">
        <v>50</v>
      </c>
      <c r="F51" s="13">
        <v>88</v>
      </c>
      <c r="G51" s="108">
        <f t="shared" si="1"/>
        <v>4400</v>
      </c>
      <c r="H51" s="109"/>
    </row>
    <row r="52" spans="2:10" ht="21">
      <c r="B52" s="42" t="s">
        <v>48</v>
      </c>
      <c r="C52" s="43"/>
      <c r="D52" s="29"/>
      <c r="E52" s="12">
        <v>150</v>
      </c>
      <c r="F52" s="13">
        <v>5</v>
      </c>
      <c r="G52" s="108">
        <f t="shared" si="1"/>
        <v>750</v>
      </c>
      <c r="H52" s="109"/>
      <c r="I52" s="2"/>
      <c r="J52" s="2"/>
    </row>
    <row r="53" spans="2:10" ht="21">
      <c r="B53" s="42" t="s">
        <v>49</v>
      </c>
      <c r="C53" s="43"/>
      <c r="D53" s="29"/>
      <c r="E53" s="12">
        <v>500</v>
      </c>
      <c r="F53" s="14">
        <v>2</v>
      </c>
      <c r="G53" s="44">
        <f>E53*F53</f>
        <v>1000</v>
      </c>
      <c r="H53" s="45"/>
      <c r="I53" s="2"/>
      <c r="J53" s="2"/>
    </row>
    <row r="54" spans="2:10" ht="21">
      <c r="B54" s="42" t="s">
        <v>50</v>
      </c>
      <c r="C54" s="43"/>
      <c r="D54" s="29" t="s">
        <v>40</v>
      </c>
      <c r="E54" s="12">
        <v>2000</v>
      </c>
      <c r="F54" s="14">
        <v>1</v>
      </c>
      <c r="G54" s="44">
        <f>E54*F54</f>
        <v>2000</v>
      </c>
      <c r="H54" s="45"/>
      <c r="I54" s="2"/>
      <c r="J54" s="2"/>
    </row>
    <row r="55" spans="2:10" ht="19.5" customHeight="1">
      <c r="B55" s="42" t="s">
        <v>51</v>
      </c>
      <c r="C55" s="43"/>
      <c r="D55" s="29" t="s">
        <v>42</v>
      </c>
      <c r="E55" s="12">
        <v>18000</v>
      </c>
      <c r="F55" s="14">
        <v>1</v>
      </c>
      <c r="G55" s="108">
        <f t="shared" si="1"/>
        <v>18000</v>
      </c>
      <c r="H55" s="109"/>
    </row>
    <row r="56" spans="2:10" ht="21.95" thickBot="1">
      <c r="B56" s="51" t="s">
        <v>52</v>
      </c>
      <c r="C56" s="52"/>
      <c r="D56" s="52"/>
      <c r="E56" s="52"/>
      <c r="F56" s="53"/>
      <c r="G56" s="110">
        <f>SUM(G44:H55)</f>
        <v>105869.87</v>
      </c>
      <c r="H56" s="111"/>
    </row>
    <row r="57" spans="2:10" ht="17.100000000000001" thickBot="1">
      <c r="C57" s="1"/>
      <c r="D57" s="1"/>
      <c r="E57" s="1"/>
      <c r="F57" s="6"/>
      <c r="G57" s="3"/>
      <c r="H57" s="3"/>
    </row>
    <row r="58" spans="2:10" ht="24.95" thickBot="1">
      <c r="B58" s="48" t="s">
        <v>53</v>
      </c>
      <c r="C58" s="49"/>
      <c r="D58" s="49"/>
      <c r="E58" s="49"/>
      <c r="F58" s="49"/>
      <c r="G58" s="49"/>
      <c r="H58" s="50"/>
    </row>
    <row r="59" spans="2:10" ht="39.950000000000003">
      <c r="B59" s="112" t="s">
        <v>33</v>
      </c>
      <c r="C59" s="113"/>
      <c r="D59" s="38" t="s">
        <v>34</v>
      </c>
      <c r="E59" s="28" t="s">
        <v>35</v>
      </c>
      <c r="F59" s="28" t="s">
        <v>36</v>
      </c>
      <c r="G59" s="106" t="s">
        <v>37</v>
      </c>
      <c r="H59" s="107"/>
    </row>
    <row r="60" spans="2:10" ht="18.95">
      <c r="B60" s="42"/>
      <c r="C60" s="43"/>
      <c r="D60" s="29"/>
      <c r="E60" s="12"/>
      <c r="F60" s="13"/>
      <c r="G60" s="108">
        <f t="shared" ref="G60:G69" si="2">E60*F60</f>
        <v>0</v>
      </c>
      <c r="H60" s="109"/>
    </row>
    <row r="61" spans="2:10" ht="18.95">
      <c r="B61" s="42"/>
      <c r="C61" s="43"/>
      <c r="D61" s="29"/>
      <c r="E61" s="12"/>
      <c r="F61" s="13"/>
      <c r="G61" s="108">
        <f t="shared" si="2"/>
        <v>0</v>
      </c>
      <c r="H61" s="109"/>
    </row>
    <row r="62" spans="2:10" ht="18.95">
      <c r="B62" s="42"/>
      <c r="C62" s="43"/>
      <c r="D62" s="29"/>
      <c r="E62" s="12"/>
      <c r="F62" s="13"/>
      <c r="G62" s="108">
        <f t="shared" si="2"/>
        <v>0</v>
      </c>
      <c r="H62" s="109"/>
    </row>
    <row r="63" spans="2:10" ht="18.95">
      <c r="B63" s="42"/>
      <c r="C63" s="43"/>
      <c r="D63" s="29"/>
      <c r="E63" s="12"/>
      <c r="F63" s="13"/>
      <c r="G63" s="108">
        <f t="shared" si="2"/>
        <v>0</v>
      </c>
      <c r="H63" s="109"/>
    </row>
    <row r="64" spans="2:10" ht="18.95">
      <c r="B64" s="42"/>
      <c r="C64" s="43"/>
      <c r="D64" s="29"/>
      <c r="E64" s="12"/>
      <c r="F64" s="13"/>
      <c r="G64" s="108">
        <f t="shared" si="2"/>
        <v>0</v>
      </c>
      <c r="H64" s="109"/>
    </row>
    <row r="65" spans="2:10" ht="18.95">
      <c r="B65" s="42"/>
      <c r="C65" s="43"/>
      <c r="D65" s="29"/>
      <c r="E65" s="12"/>
      <c r="F65" s="13"/>
      <c r="G65" s="108">
        <f t="shared" si="2"/>
        <v>0</v>
      </c>
      <c r="H65" s="109"/>
    </row>
    <row r="66" spans="2:10" ht="16.5" customHeight="1">
      <c r="B66" s="42"/>
      <c r="C66" s="43"/>
      <c r="D66" s="29"/>
      <c r="E66" s="12"/>
      <c r="F66" s="13"/>
      <c r="G66" s="108">
        <f t="shared" si="2"/>
        <v>0</v>
      </c>
      <c r="H66" s="109"/>
    </row>
    <row r="67" spans="2:10" ht="18.95">
      <c r="B67" s="42"/>
      <c r="C67" s="43"/>
      <c r="D67" s="29"/>
      <c r="E67" s="12"/>
      <c r="F67" s="13"/>
      <c r="G67" s="108">
        <f t="shared" si="2"/>
        <v>0</v>
      </c>
      <c r="H67" s="109"/>
    </row>
    <row r="68" spans="2:10" ht="21">
      <c r="B68" s="42"/>
      <c r="C68" s="43"/>
      <c r="D68" s="29"/>
      <c r="E68" s="12"/>
      <c r="F68" s="13"/>
      <c r="G68" s="108">
        <f t="shared" si="2"/>
        <v>0</v>
      </c>
      <c r="H68" s="109"/>
      <c r="I68" s="2"/>
      <c r="J68" s="2"/>
    </row>
    <row r="69" spans="2:10" ht="18" customHeight="1">
      <c r="B69" s="42"/>
      <c r="C69" s="43"/>
      <c r="D69" s="29"/>
      <c r="E69" s="12"/>
      <c r="F69" s="14"/>
      <c r="G69" s="108">
        <f t="shared" si="2"/>
        <v>0</v>
      </c>
      <c r="H69" s="109"/>
    </row>
    <row r="70" spans="2:10" ht="21.95" thickBot="1">
      <c r="B70" s="51" t="s">
        <v>54</v>
      </c>
      <c r="C70" s="52"/>
      <c r="D70" s="52"/>
      <c r="E70" s="52"/>
      <c r="F70" s="53"/>
      <c r="G70" s="110">
        <f>SUM(G60:H69)</f>
        <v>0</v>
      </c>
      <c r="H70" s="111"/>
    </row>
    <row r="71" spans="2:10" ht="17.100000000000001" thickBot="1">
      <c r="C71" s="1"/>
      <c r="D71" s="1"/>
      <c r="E71" s="1"/>
      <c r="F71" s="6"/>
      <c r="G71" s="3"/>
      <c r="H71" s="3"/>
    </row>
    <row r="72" spans="2:10" ht="24.95" thickBot="1">
      <c r="B72" s="48" t="s">
        <v>55</v>
      </c>
      <c r="C72" s="49"/>
      <c r="D72" s="49"/>
      <c r="E72" s="49"/>
      <c r="F72" s="49"/>
      <c r="G72" s="49"/>
      <c r="H72" s="50"/>
    </row>
    <row r="73" spans="2:10" ht="39.950000000000003">
      <c r="B73" s="112" t="s">
        <v>33</v>
      </c>
      <c r="C73" s="113"/>
      <c r="D73" s="38" t="s">
        <v>34</v>
      </c>
      <c r="E73" s="28" t="s">
        <v>35</v>
      </c>
      <c r="F73" s="28" t="s">
        <v>36</v>
      </c>
      <c r="G73" s="106" t="s">
        <v>37</v>
      </c>
      <c r="H73" s="107"/>
    </row>
    <row r="74" spans="2:10" ht="18.95">
      <c r="B74" s="42"/>
      <c r="C74" s="43"/>
      <c r="D74" s="29"/>
      <c r="E74" s="12"/>
      <c r="F74" s="13"/>
      <c r="G74" s="108">
        <f t="shared" ref="G74:G83" si="3">E74*F74</f>
        <v>0</v>
      </c>
      <c r="H74" s="109"/>
    </row>
    <row r="75" spans="2:10" ht="18.95">
      <c r="B75" s="42"/>
      <c r="C75" s="43"/>
      <c r="D75" s="29"/>
      <c r="E75" s="12"/>
      <c r="F75" s="13"/>
      <c r="G75" s="108">
        <f t="shared" si="3"/>
        <v>0</v>
      </c>
      <c r="H75" s="109"/>
    </row>
    <row r="76" spans="2:10" ht="18.95">
      <c r="B76" s="42"/>
      <c r="C76" s="43"/>
      <c r="D76" s="29"/>
      <c r="E76" s="12"/>
      <c r="F76" s="13"/>
      <c r="G76" s="108">
        <f t="shared" si="3"/>
        <v>0</v>
      </c>
      <c r="H76" s="109"/>
    </row>
    <row r="77" spans="2:10" ht="18.95">
      <c r="B77" s="42"/>
      <c r="C77" s="43"/>
      <c r="D77" s="29"/>
      <c r="E77" s="12"/>
      <c r="F77" s="13"/>
      <c r="G77" s="108">
        <f t="shared" si="3"/>
        <v>0</v>
      </c>
      <c r="H77" s="109"/>
    </row>
    <row r="78" spans="2:10" ht="18.95">
      <c r="B78" s="42"/>
      <c r="C78" s="43"/>
      <c r="D78" s="29"/>
      <c r="E78" s="12"/>
      <c r="F78" s="13"/>
      <c r="G78" s="108">
        <f t="shared" si="3"/>
        <v>0</v>
      </c>
      <c r="H78" s="109"/>
    </row>
    <row r="79" spans="2:10" ht="18.95">
      <c r="B79" s="42"/>
      <c r="C79" s="43"/>
      <c r="D79" s="29"/>
      <c r="E79" s="12"/>
      <c r="F79" s="13"/>
      <c r="G79" s="108">
        <f t="shared" si="3"/>
        <v>0</v>
      </c>
      <c r="H79" s="109"/>
    </row>
    <row r="80" spans="2:10" ht="16.5" customHeight="1">
      <c r="B80" s="42"/>
      <c r="C80" s="43"/>
      <c r="D80" s="29"/>
      <c r="E80" s="12"/>
      <c r="F80" s="13"/>
      <c r="G80" s="108">
        <f t="shared" si="3"/>
        <v>0</v>
      </c>
      <c r="H80" s="109"/>
    </row>
    <row r="81" spans="2:10" ht="18.95">
      <c r="B81" s="42"/>
      <c r="C81" s="43"/>
      <c r="D81" s="29"/>
      <c r="E81" s="12"/>
      <c r="F81" s="13"/>
      <c r="G81" s="108">
        <f t="shared" si="3"/>
        <v>0</v>
      </c>
      <c r="H81" s="109"/>
    </row>
    <row r="82" spans="2:10" ht="21">
      <c r="B82" s="42"/>
      <c r="C82" s="43"/>
      <c r="D82" s="29"/>
      <c r="E82" s="12"/>
      <c r="F82" s="13"/>
      <c r="G82" s="108">
        <f t="shared" si="3"/>
        <v>0</v>
      </c>
      <c r="H82" s="109"/>
      <c r="I82" s="2"/>
      <c r="J82" s="2"/>
    </row>
    <row r="83" spans="2:10" ht="20.25" customHeight="1">
      <c r="B83" s="42"/>
      <c r="C83" s="43"/>
      <c r="D83" s="29"/>
      <c r="E83" s="12"/>
      <c r="F83" s="14"/>
      <c r="G83" s="108">
        <f t="shared" si="3"/>
        <v>0</v>
      </c>
      <c r="H83" s="109"/>
    </row>
    <row r="84" spans="2:10" ht="21.95" thickBot="1">
      <c r="B84" s="51" t="s">
        <v>56</v>
      </c>
      <c r="C84" s="52"/>
      <c r="D84" s="52"/>
      <c r="E84" s="52"/>
      <c r="F84" s="53"/>
      <c r="G84" s="110">
        <f>SUM(G74:H83)</f>
        <v>0</v>
      </c>
      <c r="H84" s="111"/>
    </row>
    <row r="85" spans="2:10" ht="17.100000000000001" thickBot="1">
      <c r="B85" s="7"/>
      <c r="C85" s="1"/>
      <c r="D85" s="1"/>
      <c r="E85" s="1"/>
      <c r="F85" s="6"/>
      <c r="G85" s="3"/>
      <c r="H85" s="3"/>
    </row>
    <row r="86" spans="2:10" ht="24.95" thickBot="1">
      <c r="B86" s="48" t="s">
        <v>57</v>
      </c>
      <c r="C86" s="49"/>
      <c r="D86" s="49"/>
      <c r="E86" s="49"/>
      <c r="F86" s="49"/>
      <c r="G86" s="49"/>
      <c r="H86" s="50"/>
    </row>
    <row r="87" spans="2:10" ht="39.950000000000003">
      <c r="B87" s="112" t="s">
        <v>33</v>
      </c>
      <c r="C87" s="113"/>
      <c r="D87" s="38" t="s">
        <v>34</v>
      </c>
      <c r="E87" s="28" t="s">
        <v>35</v>
      </c>
      <c r="F87" s="28" t="s">
        <v>36</v>
      </c>
      <c r="G87" s="106" t="s">
        <v>37</v>
      </c>
      <c r="H87" s="107"/>
    </row>
    <row r="88" spans="2:10" ht="18.95">
      <c r="B88" s="42" t="s">
        <v>58</v>
      </c>
      <c r="C88" s="43"/>
      <c r="D88" s="29" t="s">
        <v>42</v>
      </c>
      <c r="E88" s="12">
        <v>1855</v>
      </c>
      <c r="F88" s="13">
        <v>1</v>
      </c>
      <c r="G88" s="108">
        <f t="shared" ref="G88:G97" si="4">E88*F88</f>
        <v>1855</v>
      </c>
      <c r="H88" s="109"/>
    </row>
    <row r="89" spans="2:10" ht="18.95">
      <c r="B89" s="42"/>
      <c r="C89" s="43"/>
      <c r="D89" s="29"/>
      <c r="E89" s="12"/>
      <c r="F89" s="13"/>
      <c r="G89" s="108">
        <f t="shared" si="4"/>
        <v>0</v>
      </c>
      <c r="H89" s="109"/>
    </row>
    <row r="90" spans="2:10" ht="18.95">
      <c r="B90" s="42"/>
      <c r="C90" s="43"/>
      <c r="D90" s="29"/>
      <c r="E90" s="12"/>
      <c r="F90" s="13"/>
      <c r="G90" s="108">
        <f t="shared" si="4"/>
        <v>0</v>
      </c>
      <c r="H90" s="109"/>
    </row>
    <row r="91" spans="2:10" ht="18.95">
      <c r="B91" s="42"/>
      <c r="C91" s="43"/>
      <c r="D91" s="29"/>
      <c r="E91" s="12"/>
      <c r="F91" s="13"/>
      <c r="G91" s="108">
        <f t="shared" si="4"/>
        <v>0</v>
      </c>
      <c r="H91" s="109"/>
    </row>
    <row r="92" spans="2:10" ht="18.95">
      <c r="B92" s="42"/>
      <c r="C92" s="43"/>
      <c r="D92" s="29"/>
      <c r="E92" s="12"/>
      <c r="F92" s="13"/>
      <c r="G92" s="108">
        <f t="shared" si="4"/>
        <v>0</v>
      </c>
      <c r="H92" s="109"/>
    </row>
    <row r="93" spans="2:10" ht="18.95">
      <c r="B93" s="42"/>
      <c r="C93" s="43"/>
      <c r="D93" s="29"/>
      <c r="E93" s="12"/>
      <c r="F93" s="13"/>
      <c r="G93" s="108">
        <f t="shared" si="4"/>
        <v>0</v>
      </c>
      <c r="H93" s="109"/>
    </row>
    <row r="94" spans="2:10" ht="16.5" customHeight="1">
      <c r="B94" s="42"/>
      <c r="C94" s="43"/>
      <c r="D94" s="29"/>
      <c r="E94" s="12"/>
      <c r="F94" s="13"/>
      <c r="G94" s="108">
        <f t="shared" si="4"/>
        <v>0</v>
      </c>
      <c r="H94" s="109"/>
    </row>
    <row r="95" spans="2:10" ht="18.95">
      <c r="B95" s="42"/>
      <c r="C95" s="43"/>
      <c r="D95" s="29"/>
      <c r="E95" s="12"/>
      <c r="F95" s="13"/>
      <c r="G95" s="108">
        <f t="shared" si="4"/>
        <v>0</v>
      </c>
      <c r="H95" s="109"/>
    </row>
    <row r="96" spans="2:10" ht="21">
      <c r="B96" s="42"/>
      <c r="C96" s="43"/>
      <c r="D96" s="29"/>
      <c r="E96" s="12"/>
      <c r="F96" s="13"/>
      <c r="G96" s="108">
        <f t="shared" si="4"/>
        <v>0</v>
      </c>
      <c r="H96" s="109"/>
      <c r="I96" s="2"/>
      <c r="J96" s="2"/>
    </row>
    <row r="97" spans="2:10" ht="20.25" customHeight="1">
      <c r="B97" s="42"/>
      <c r="C97" s="43"/>
      <c r="D97" s="29"/>
      <c r="E97" s="12"/>
      <c r="F97" s="14"/>
      <c r="G97" s="108">
        <f t="shared" si="4"/>
        <v>0</v>
      </c>
      <c r="H97" s="109"/>
    </row>
    <row r="98" spans="2:10" ht="21.95" thickBot="1">
      <c r="B98" s="51" t="s">
        <v>59</v>
      </c>
      <c r="C98" s="52"/>
      <c r="D98" s="52"/>
      <c r="E98" s="52"/>
      <c r="F98" s="53"/>
      <c r="G98" s="110">
        <f>SUM(G88:H97)</f>
        <v>1855</v>
      </c>
      <c r="H98" s="111"/>
    </row>
    <row r="99" spans="2:10" ht="17.100000000000001" thickBot="1">
      <c r="B99" s="7"/>
      <c r="C99" s="1"/>
      <c r="D99" s="1"/>
      <c r="E99" s="1"/>
      <c r="F99" s="6"/>
      <c r="G99" s="3"/>
      <c r="H99" s="3"/>
    </row>
    <row r="100" spans="2:10" ht="24.95" thickBot="1">
      <c r="B100" s="48" t="s">
        <v>60</v>
      </c>
      <c r="C100" s="49"/>
      <c r="D100" s="49"/>
      <c r="E100" s="49"/>
      <c r="F100" s="49"/>
      <c r="G100" s="49"/>
      <c r="H100" s="50"/>
    </row>
    <row r="101" spans="2:10" ht="39.950000000000003">
      <c r="B101" s="112" t="s">
        <v>33</v>
      </c>
      <c r="C101" s="113"/>
      <c r="D101" s="38" t="s">
        <v>34</v>
      </c>
      <c r="E101" s="28" t="s">
        <v>35</v>
      </c>
      <c r="F101" s="28" t="s">
        <v>36</v>
      </c>
      <c r="G101" s="106" t="s">
        <v>37</v>
      </c>
      <c r="H101" s="107"/>
    </row>
    <row r="102" spans="2:10" ht="18.95">
      <c r="B102" s="42"/>
      <c r="C102" s="43"/>
      <c r="D102" s="29"/>
      <c r="E102" s="12"/>
      <c r="F102" s="13"/>
      <c r="G102" s="108">
        <f t="shared" ref="G102:G111" si="5">E102*F102</f>
        <v>0</v>
      </c>
      <c r="H102" s="109"/>
    </row>
    <row r="103" spans="2:10" ht="18.95">
      <c r="B103" s="42"/>
      <c r="C103" s="43"/>
      <c r="D103" s="29"/>
      <c r="E103" s="12"/>
      <c r="F103" s="13"/>
      <c r="G103" s="108">
        <f t="shared" si="5"/>
        <v>0</v>
      </c>
      <c r="H103" s="109"/>
    </row>
    <row r="104" spans="2:10" ht="18.95">
      <c r="B104" s="42"/>
      <c r="C104" s="43"/>
      <c r="D104" s="29"/>
      <c r="E104" s="12"/>
      <c r="F104" s="13"/>
      <c r="G104" s="108">
        <f t="shared" si="5"/>
        <v>0</v>
      </c>
      <c r="H104" s="109"/>
    </row>
    <row r="105" spans="2:10" ht="18.95">
      <c r="B105" s="42"/>
      <c r="C105" s="43"/>
      <c r="D105" s="29"/>
      <c r="E105" s="12"/>
      <c r="F105" s="13"/>
      <c r="G105" s="108">
        <f t="shared" si="5"/>
        <v>0</v>
      </c>
      <c r="H105" s="109"/>
    </row>
    <row r="106" spans="2:10" ht="18.95">
      <c r="B106" s="42"/>
      <c r="C106" s="43"/>
      <c r="D106" s="29"/>
      <c r="E106" s="12"/>
      <c r="F106" s="13"/>
      <c r="G106" s="108">
        <f t="shared" si="5"/>
        <v>0</v>
      </c>
      <c r="H106" s="109"/>
    </row>
    <row r="107" spans="2:10" ht="18.95">
      <c r="B107" s="42"/>
      <c r="C107" s="43"/>
      <c r="D107" s="29"/>
      <c r="E107" s="12"/>
      <c r="F107" s="13"/>
      <c r="G107" s="108">
        <f t="shared" si="5"/>
        <v>0</v>
      </c>
      <c r="H107" s="109"/>
    </row>
    <row r="108" spans="2:10" ht="16.5" customHeight="1">
      <c r="B108" s="42"/>
      <c r="C108" s="43"/>
      <c r="D108" s="29"/>
      <c r="E108" s="12"/>
      <c r="F108" s="13"/>
      <c r="G108" s="108">
        <f t="shared" si="5"/>
        <v>0</v>
      </c>
      <c r="H108" s="109"/>
    </row>
    <row r="109" spans="2:10" ht="18.95">
      <c r="B109" s="42"/>
      <c r="C109" s="43"/>
      <c r="D109" s="29"/>
      <c r="E109" s="12"/>
      <c r="F109" s="13"/>
      <c r="G109" s="108">
        <f t="shared" si="5"/>
        <v>0</v>
      </c>
      <c r="H109" s="109"/>
    </row>
    <row r="110" spans="2:10" ht="21">
      <c r="B110" s="42"/>
      <c r="C110" s="43"/>
      <c r="D110" s="29"/>
      <c r="E110" s="12"/>
      <c r="F110" s="13"/>
      <c r="G110" s="108">
        <f t="shared" si="5"/>
        <v>0</v>
      </c>
      <c r="H110" s="109"/>
      <c r="I110" s="2"/>
      <c r="J110" s="2"/>
    </row>
    <row r="111" spans="2:10" ht="19.5" customHeight="1">
      <c r="B111" s="42"/>
      <c r="C111" s="43"/>
      <c r="D111" s="29"/>
      <c r="E111" s="12"/>
      <c r="F111" s="14"/>
      <c r="G111" s="108">
        <f t="shared" si="5"/>
        <v>0</v>
      </c>
      <c r="H111" s="109"/>
    </row>
    <row r="112" spans="2:10" ht="21.95" thickBot="1">
      <c r="B112" s="51" t="s">
        <v>61</v>
      </c>
      <c r="C112" s="52"/>
      <c r="D112" s="52"/>
      <c r="E112" s="52"/>
      <c r="F112" s="53"/>
      <c r="G112" s="110">
        <f>SUM(G102:H111)</f>
        <v>0</v>
      </c>
      <c r="H112" s="111"/>
    </row>
    <row r="113" spans="2:8" ht="21.95" thickBot="1">
      <c r="B113" s="8"/>
      <c r="C113" s="9"/>
      <c r="D113" s="9"/>
      <c r="E113" s="10"/>
      <c r="F113" s="11" t="s">
        <v>62</v>
      </c>
      <c r="G113" s="46">
        <f>SUM(G112,G98,G84,G70,G56)</f>
        <v>107724.87</v>
      </c>
      <c r="H113" s="47"/>
    </row>
    <row r="120" spans="2:8" ht="35.25" customHeight="1"/>
    <row r="121" spans="2:8" ht="79.5" customHeight="1"/>
    <row r="123" spans="2:8" ht="16.5" customHeight="1"/>
    <row r="124" spans="2:8" ht="60" customHeight="1"/>
    <row r="129" ht="33" customHeight="1"/>
    <row r="130" ht="61.5" customHeight="1"/>
    <row r="132" ht="16.5" customHeight="1"/>
    <row r="133" ht="57" customHeight="1"/>
    <row r="134" ht="15.75" customHeight="1"/>
    <row r="135" ht="30" customHeight="1"/>
    <row r="136" ht="7.5" customHeight="1"/>
    <row r="139" ht="14.25" customHeight="1"/>
    <row r="140" ht="6.75" customHeight="1"/>
    <row r="141" ht="36.75" customHeight="1"/>
    <row r="143" ht="16.5" customHeight="1"/>
    <row r="144" ht="57" customHeight="1"/>
    <row r="146" ht="54.75" customHeight="1"/>
    <row r="148" ht="16.5" customHeight="1"/>
    <row r="149" ht="110.25" customHeight="1"/>
    <row r="151" ht="16.5" customHeight="1"/>
    <row r="152" ht="99" customHeight="1"/>
  </sheetData>
  <mergeCells count="184">
    <mergeCell ref="G112:H112"/>
    <mergeCell ref="G108:H108"/>
    <mergeCell ref="G109:H109"/>
    <mergeCell ref="G110:H110"/>
    <mergeCell ref="G111:H111"/>
    <mergeCell ref="B108:C108"/>
    <mergeCell ref="G103:H103"/>
    <mergeCell ref="B109:C109"/>
    <mergeCell ref="G104:H104"/>
    <mergeCell ref="B110:C110"/>
    <mergeCell ref="G105:H105"/>
    <mergeCell ref="B111:C111"/>
    <mergeCell ref="G106:H106"/>
    <mergeCell ref="G107:H107"/>
    <mergeCell ref="B107:C107"/>
    <mergeCell ref="B106:C106"/>
    <mergeCell ref="B104:C104"/>
    <mergeCell ref="B105:C105"/>
    <mergeCell ref="B112:F112"/>
    <mergeCell ref="G49:H49"/>
    <mergeCell ref="G50:H50"/>
    <mergeCell ref="B50:C50"/>
    <mergeCell ref="G45:H45"/>
    <mergeCell ref="B51:C51"/>
    <mergeCell ref="B73:C73"/>
    <mergeCell ref="G68:H68"/>
    <mergeCell ref="B74:C74"/>
    <mergeCell ref="G69:H69"/>
    <mergeCell ref="G70:H70"/>
    <mergeCell ref="B64:C64"/>
    <mergeCell ref="G59:H59"/>
    <mergeCell ref="B65:C65"/>
    <mergeCell ref="G60:H60"/>
    <mergeCell ref="B66:C66"/>
    <mergeCell ref="G61:H61"/>
    <mergeCell ref="G51:H51"/>
    <mergeCell ref="B59:C59"/>
    <mergeCell ref="G52:H52"/>
    <mergeCell ref="B60:C60"/>
    <mergeCell ref="G55:H55"/>
    <mergeCell ref="B55:C55"/>
    <mergeCell ref="G46:H46"/>
    <mergeCell ref="G47:H47"/>
    <mergeCell ref="B83:C83"/>
    <mergeCell ref="G78:H78"/>
    <mergeCell ref="B97:C97"/>
    <mergeCell ref="G92:H92"/>
    <mergeCell ref="G93:H93"/>
    <mergeCell ref="G94:H94"/>
    <mergeCell ref="B101:C101"/>
    <mergeCell ref="B102:C102"/>
    <mergeCell ref="G97:H97"/>
    <mergeCell ref="G98:H98"/>
    <mergeCell ref="G87:H87"/>
    <mergeCell ref="G88:H88"/>
    <mergeCell ref="G79:H79"/>
    <mergeCell ref="G102:H102"/>
    <mergeCell ref="B87:C87"/>
    <mergeCell ref="B88:C88"/>
    <mergeCell ref="G83:H83"/>
    <mergeCell ref="G80:H80"/>
    <mergeCell ref="G81:H81"/>
    <mergeCell ref="G82:H82"/>
    <mergeCell ref="B82:C82"/>
    <mergeCell ref="G101:H101"/>
    <mergeCell ref="B94:C94"/>
    <mergeCell ref="G89:H89"/>
    <mergeCell ref="G90:H90"/>
    <mergeCell ref="B96:C96"/>
    <mergeCell ref="G91:H91"/>
    <mergeCell ref="B92:C92"/>
    <mergeCell ref="B93:C93"/>
    <mergeCell ref="G95:H95"/>
    <mergeCell ref="G96:H96"/>
    <mergeCell ref="B103:C103"/>
    <mergeCell ref="B98:F98"/>
    <mergeCell ref="G43:H43"/>
    <mergeCell ref="G44:H44"/>
    <mergeCell ref="G84:H84"/>
    <mergeCell ref="B79:C79"/>
    <mergeCell ref="G74:H74"/>
    <mergeCell ref="B80:C80"/>
    <mergeCell ref="G75:H75"/>
    <mergeCell ref="B81:C81"/>
    <mergeCell ref="G76:H76"/>
    <mergeCell ref="G56:H56"/>
    <mergeCell ref="B78:C78"/>
    <mergeCell ref="G73:H73"/>
    <mergeCell ref="B67:C67"/>
    <mergeCell ref="G62:H62"/>
    <mergeCell ref="B68:C68"/>
    <mergeCell ref="G63:H63"/>
    <mergeCell ref="B69:C69"/>
    <mergeCell ref="G64:H64"/>
    <mergeCell ref="G65:H65"/>
    <mergeCell ref="G66:H66"/>
    <mergeCell ref="G67:H67"/>
    <mergeCell ref="G48:H48"/>
    <mergeCell ref="B43:C43"/>
    <mergeCell ref="G77:H77"/>
    <mergeCell ref="F16:G16"/>
    <mergeCell ref="F18:H18"/>
    <mergeCell ref="F19:H19"/>
    <mergeCell ref="G38:H38"/>
    <mergeCell ref="E35:F35"/>
    <mergeCell ref="G35:H35"/>
    <mergeCell ref="E36:F36"/>
    <mergeCell ref="G36:H36"/>
    <mergeCell ref="B36:D36"/>
    <mergeCell ref="B37:D37"/>
    <mergeCell ref="B38:D38"/>
    <mergeCell ref="G37:H37"/>
    <mergeCell ref="G32:H32"/>
    <mergeCell ref="B35:D35"/>
    <mergeCell ref="E37:F37"/>
    <mergeCell ref="E38:F38"/>
    <mergeCell ref="C2:H2"/>
    <mergeCell ref="E29:F29"/>
    <mergeCell ref="G29:H29"/>
    <mergeCell ref="B4:H10"/>
    <mergeCell ref="B12:H12"/>
    <mergeCell ref="B25:H25"/>
    <mergeCell ref="E30:F30"/>
    <mergeCell ref="G30:H30"/>
    <mergeCell ref="E28:F28"/>
    <mergeCell ref="G28:H28"/>
    <mergeCell ref="B29:D29"/>
    <mergeCell ref="B30:D30"/>
    <mergeCell ref="C14:D14"/>
    <mergeCell ref="E14:G15"/>
    <mergeCell ref="C17:D17"/>
    <mergeCell ref="C21:D21"/>
    <mergeCell ref="C18:D18"/>
    <mergeCell ref="C19:D19"/>
    <mergeCell ref="C20:D20"/>
    <mergeCell ref="C16:D16"/>
    <mergeCell ref="B56:F56"/>
    <mergeCell ref="B70:F70"/>
    <mergeCell ref="B84:F84"/>
    <mergeCell ref="B95:C95"/>
    <mergeCell ref="B40:H40"/>
    <mergeCell ref="B41:H41"/>
    <mergeCell ref="B42:H42"/>
    <mergeCell ref="B58:H58"/>
    <mergeCell ref="B26:H26"/>
    <mergeCell ref="B28:D28"/>
    <mergeCell ref="B27:D27"/>
    <mergeCell ref="E27:F27"/>
    <mergeCell ref="G27:H27"/>
    <mergeCell ref="E33:F33"/>
    <mergeCell ref="G33:H33"/>
    <mergeCell ref="B31:D31"/>
    <mergeCell ref="B32:D32"/>
    <mergeCell ref="B33:D33"/>
    <mergeCell ref="B34:D34"/>
    <mergeCell ref="E34:F34"/>
    <mergeCell ref="G34:H34"/>
    <mergeCell ref="E31:F31"/>
    <mergeCell ref="G31:H31"/>
    <mergeCell ref="E32:F32"/>
    <mergeCell ref="B44:C44"/>
    <mergeCell ref="B53:C53"/>
    <mergeCell ref="B54:C54"/>
    <mergeCell ref="G54:H54"/>
    <mergeCell ref="G53:H53"/>
    <mergeCell ref="G113:H113"/>
    <mergeCell ref="B45:C45"/>
    <mergeCell ref="B46:C46"/>
    <mergeCell ref="B47:C47"/>
    <mergeCell ref="B48:C48"/>
    <mergeCell ref="B49:C49"/>
    <mergeCell ref="B52:C52"/>
    <mergeCell ref="B61:C61"/>
    <mergeCell ref="B62:C62"/>
    <mergeCell ref="B63:C63"/>
    <mergeCell ref="B75:C75"/>
    <mergeCell ref="B76:C76"/>
    <mergeCell ref="B77:C77"/>
    <mergeCell ref="B89:C89"/>
    <mergeCell ref="B100:H100"/>
    <mergeCell ref="B86:H86"/>
    <mergeCell ref="B90:C90"/>
    <mergeCell ref="B91:C91"/>
    <mergeCell ref="B72:H72"/>
  </mergeCells>
  <pageMargins left="0.2" right="0.2" top="0.25" bottom="0.25" header="0.3" footer="0.3"/>
  <pageSetup scale="84" fitToHeight="0" orientation="portrait" r:id="rId1"/>
  <headerFooter>
    <oddFooter>Page &amp;P of &amp;N</oddFooter>
  </headerFooter>
  <rowBreaks count="4" manualBreakCount="4">
    <brk id="22" max="16383" man="1"/>
    <brk id="39" max="16383" man="1"/>
    <brk id="71" max="16383" man="1"/>
    <brk id="9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EC3EE4-F124-46B2-9D0A-4B840FD63799}"/>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2025-04-22T21:32:04Z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