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uillinoisedu-my.sharepoint.com/personal/vespa2_illinois_edu/Documents/Desktop/Gies - working folder/U20115 New Building/Grant - SSC/07 Semesterly Report Fall 2024/"/>
    </mc:Choice>
  </mc:AlternateContent>
  <xr:revisionPtr revIDLastSave="0" documentId="8_{2C75B4E6-038D-4CCE-B91F-4EC77905276C}" xr6:coauthVersionLast="47" xr6:coauthVersionMax="47" xr10:uidLastSave="{00000000-0000-0000-0000-000000000000}"/>
  <bookViews>
    <workbookView minimized="1" xWindow="18525" yWindow="2310" windowWidth="14910" windowHeight="15480" xr2:uid="{00000000-000D-0000-FFFF-FFFF00000000}"/>
  </bookViews>
  <sheets>
    <sheet name="Semester Project Report" sheetId="1" r:id="rId1"/>
  </sheets>
  <definedNames>
    <definedName name="_xlnm.Print_Area" localSheetId="0">'Semester Project Report'!$B$1:$H$89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G73" i="1" l="1"/>
  <c r="G88" i="1" l="1"/>
  <c r="G83" i="1"/>
  <c r="G78" i="1"/>
  <c r="G56" i="1"/>
  <c r="G89" i="1" l="1"/>
  <c r="E18" i="1" s="1"/>
</calcChain>
</file>

<file path=xl/sharedStrings.xml><?xml version="1.0" encoding="utf-8"?>
<sst xmlns="http://schemas.openxmlformats.org/spreadsheetml/2006/main" count="80" uniqueCount="72">
  <si>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</si>
  <si>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regardless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</si>
  <si>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</si>
  <si>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</si>
  <si>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Steven S. Wymer Hall (Wymer Hall)
Formerly the South Campus Center for Interdisciplinary Learning (SCCIL), renamed Steven S. Wymer Hall at the Board of Trustees meeting on March 30, 2023.</t>
  </si>
  <si>
    <t>Original Award Date (or Semester/Year)*:</t>
  </si>
  <si>
    <t>Spring 2023
Fall 2023
Spring 2024
Fall 2024</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</si>
  <si>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</si>
  <si>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</si>
  <si>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</si>
  <si>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</si>
  <si>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</si>
  <si>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</si>
  <si>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</si>
  <si>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</si>
  <si>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</si>
  <si>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</si>
  <si>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</si>
  <si>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</si>
  <si>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</si>
  <si>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</si>
  <si>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Ceremonial Groundbreaking</t>
  </si>
  <si>
    <t>Construction Start</t>
  </si>
  <si>
    <t>Geothermal Field - Contractor Mobilization</t>
  </si>
  <si>
    <t>Geothermal Field - Day 1 - Begin drilling operations</t>
  </si>
  <si>
    <t>Geothermal Field - Drill rigs demobilized - Drilling of 70 450' deep geothermal wells complete</t>
  </si>
  <si>
    <t>Geothermal Field - Continue geothermal well field underground connections to Wymer Hall</t>
  </si>
  <si>
    <t>Geothermal Field - Grade and Reseed
(Remaining site restoration, including fence removal, contractor job trailer removal, etc. to occur spring 2025.)</t>
  </si>
  <si>
    <t>spring 2024</t>
  </si>
  <si>
    <t>Substantial Completion (SC)</t>
  </si>
  <si>
    <t>Auditorium Complete</t>
  </si>
  <si>
    <t>Terrace, landscaping, remaining site work</t>
  </si>
  <si>
    <t>Commissioning, Owner move-in, soft opening</t>
  </si>
  <si>
    <t>spring/summer 2025</t>
  </si>
  <si>
    <t>Final Report to SSC</t>
  </si>
  <si>
    <t>First classes held</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</si>
  <si>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</si>
  <si>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</si>
  <si>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</si>
  <si>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</si>
  <si>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Contractor's Schedule 
of Values**</t>
  </si>
  <si>
    <t>Total Billed to Date**</t>
  </si>
  <si>
    <t>Total Spent</t>
  </si>
  <si>
    <t>SB - Equipment</t>
  </si>
  <si>
    <t>*A&amp;R - Geothermal Equipment and Install</t>
  </si>
  <si>
    <t>TOTAL - Geothermal Equipment and Install</t>
  </si>
  <si>
    <r>
      <t xml:space="preserve">*A&amp;R - Geothermal Field Only 
(included in above)
</t>
    </r>
    <r>
      <rPr>
        <b/>
        <sz val="14"/>
        <color rgb="FF0070C0"/>
        <rFont val="Calibri"/>
        <family val="2"/>
      </rPr>
      <t>The SSC is funding a portion of this line item.</t>
    </r>
  </si>
  <si>
    <t>Landscaping and Repair at Military Axis (estimated cost)</t>
  </si>
  <si>
    <t>**Added columns to update information submitted spring 2025 for easier tracking.</t>
  </si>
  <si>
    <t>Equipment &amp; Construction Costs Subtotal</t>
  </si>
  <si>
    <t>Publicity &amp; Communication</t>
  </si>
  <si>
    <t>Digital Screens and SSC Cross-Promotion</t>
  </si>
  <si>
    <t>SSC physical signage acknowledgement</t>
  </si>
  <si>
    <r>
      <t xml:space="preserve">Geothermal webstory on Gies Business webpage
</t>
    </r>
    <r>
      <rPr>
        <sz val="14"/>
        <color theme="1"/>
        <rFont val="Calibri"/>
        <family val="2"/>
      </rPr>
      <t>https://giesbusiness.illinois.edu/news/2024/01/03/wymer-hall-going-geothermal-to-enhance-sustainability</t>
    </r>
  </si>
  <si>
    <r>
      <t xml:space="preserve">X (formerly Twitter) - also links to Gies webpage on Wymer
</t>
    </r>
    <r>
      <rPr>
        <sz val="14"/>
        <color theme="1"/>
        <rFont val="Calibri"/>
        <family val="2"/>
      </rPr>
      <t>https://x.com/giesbusiness/status/1854622012523639242</t>
    </r>
  </si>
  <si>
    <r>
      <t xml:space="preserve">LinkedIn
</t>
    </r>
    <r>
      <rPr>
        <sz val="14"/>
        <color theme="1"/>
        <rFont val="Calibri"/>
        <family val="2"/>
      </rPr>
      <t>https://www.linkedin.com/posts/giesbusiness_its-looking-just-how-we-drew-it-up-check-activity-7262184926962229250-HgPG?utm_source=share&amp;utm_medium=member_desktop</t>
    </r>
  </si>
  <si>
    <r>
      <t>Instagram
h</t>
    </r>
    <r>
      <rPr>
        <sz val="14"/>
        <color theme="1"/>
        <rFont val="Calibri"/>
        <family val="2"/>
      </rPr>
      <t>ttps://www.instagram.com/reel/DA8xAcuPIr8/?utm_source=ig_web_copy_link</t>
    </r>
  </si>
  <si>
    <r>
      <t xml:space="preserve">X (formerly Twitter)
</t>
    </r>
    <r>
      <rPr>
        <sz val="14"/>
        <color theme="1"/>
        <rFont val="Calibri"/>
        <family val="2"/>
      </rPr>
      <t>https://x.com/giesbusiness/status/1833585010114498624</t>
    </r>
  </si>
  <si>
    <r>
      <t xml:space="preserve">X (formerly Twitter)
</t>
    </r>
    <r>
      <rPr>
        <sz val="14"/>
        <color theme="1"/>
        <rFont val="Calibri"/>
        <family val="2"/>
      </rPr>
      <t>https://x.com/giesbusiness/status/1822021461298569726</t>
    </r>
  </si>
  <si>
    <r>
      <t xml:space="preserve">Facebook
</t>
    </r>
    <r>
      <rPr>
        <sz val="14"/>
        <color theme="1"/>
        <rFont val="Calibri"/>
        <family val="2"/>
      </rPr>
      <t>https://www.facebook.com/giesbusiness/videos/921789646373936/?rdid=P2CNmFl8PssHI3iZ</t>
    </r>
  </si>
  <si>
    <r>
      <t xml:space="preserve">Instagram
</t>
    </r>
    <r>
      <rPr>
        <sz val="14"/>
        <color theme="1"/>
        <rFont val="Calibri"/>
        <family val="2"/>
      </rPr>
      <t>https://www.instagram.com/p/C9NFDJDOjhW/?utm_source=ig_web_copy_link</t>
    </r>
  </si>
  <si>
    <r>
      <t xml:space="preserve">X (formerly Twitter)
</t>
    </r>
    <r>
      <rPr>
        <sz val="14"/>
        <color theme="1"/>
        <rFont val="Calibri"/>
        <family val="2"/>
      </rPr>
      <t>https://x.com/giesbusiness/status/1807153791655133249</t>
    </r>
  </si>
  <si>
    <r>
      <t xml:space="preserve">LinkedIn
</t>
    </r>
    <r>
      <rPr>
        <sz val="14"/>
        <color theme="1"/>
        <rFont val="Calibri"/>
        <family val="2"/>
      </rPr>
      <t>https://www.linkedin.com/posts/giesbusiness_taking-a-closer-look-at-a-one-of-a-kind-spot-activity-7211455812651601921-tiVM?utm_source=share&amp;utm_medium=member_desktop</t>
    </r>
  </si>
  <si>
    <r>
      <t xml:space="preserve">Facebook
</t>
    </r>
    <r>
      <rPr>
        <sz val="14"/>
        <color theme="1"/>
        <rFont val="Calibri"/>
        <family val="2"/>
      </rPr>
      <t>https://www.facebook.com/giesbusiness/posts/pfbid0yQ5pXU2nxc33b2wmVd3JoxBCu3JDk54qL8bkd5wzZuGZBnbnZ3MxDYfd2Y8tXnkJl</t>
    </r>
  </si>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</sst>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sz val="14"/>
      <color theme="1"/>
      <name val="Calibri"/>
      <family val="2"/>
    </font>
    <font>
      <b/>
      <sz val="14"/>
      <color rgb="FF0070C0"/>
      <name val="Calibri"/>
      <family val="2"/>
    </font>
    <font>
      <sz val="12"/>
      <color rgb="FF0070C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38">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6">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1"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14" fontId="2" fillId="3" borderId="7" xfId="0" applyNumberFormat="1" applyFont="1" applyFill="1" applyBorder="1" applyAlignment="1" applyProtection="1">
      <alignment vertical="center" wrapText="1"/>
      <protection locked="0"/>
    </xf>
    <xf numFmtId="14" fontId="2" fillId="3" borderId="23" xfId="0" applyNumberFormat="1" applyFont="1" applyFill="1" applyBorder="1" applyAlignment="1" applyProtection="1">
      <alignment vertical="center"/>
      <protection locked="0"/>
    </xf>
    <xf numFmtId="10" fontId="2" fillId="3" borderId="19" xfId="0" applyNumberFormat="1" applyFont="1" applyFill="1" applyBorder="1" applyAlignment="1" applyProtection="1">
      <alignment vertical="center"/>
      <protection locked="0"/>
    </xf>
    <xf numFmtId="164" fontId="2" fillId="3" borderId="9" xfId="0" applyNumberFormat="1" applyFont="1" applyFill="1" applyBorder="1" applyAlignment="1">
      <alignment vertical="center"/>
    </xf>
    <xf numFmtId="0" fontId="14" fillId="9" borderId="26" xfId="0" applyFont="1" applyFill="1" applyBorder="1" applyAlignment="1">
      <alignment vertical="center" wrapText="1"/>
    </xf>
    <xf numFmtId="164" fontId="2" fillId="3" borderId="12" xfId="0" applyNumberFormat="1" applyFont="1" applyFill="1" applyBorder="1" applyAlignment="1">
      <alignment vertical="center"/>
    </xf>
    <xf numFmtId="0" fontId="14" fillId="9" borderId="28" xfId="0" applyFont="1" applyFill="1" applyBorder="1" applyAlignment="1">
      <alignment vertical="center" wrapText="1"/>
    </xf>
    <xf numFmtId="164" fontId="2" fillId="0" borderId="12" xfId="0" applyNumberFormat="1" applyFont="1" applyBorder="1" applyAlignment="1">
      <alignment vertical="center"/>
    </xf>
    <xf numFmtId="14" fontId="2" fillId="3" borderId="12" xfId="0" applyNumberFormat="1" applyFont="1" applyFill="1" applyBorder="1" applyAlignment="1" applyProtection="1">
      <alignment horizontal="right" vertical="center" wrapText="1"/>
      <protection locked="0"/>
    </xf>
    <xf numFmtId="0" fontId="14" fillId="0" borderId="21"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0" xfId="0" applyFont="1" applyBorder="1" applyAlignment="1">
      <alignment horizontal="center" vertical="center"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0" fontId="0" fillId="3" borderId="21" xfId="0" applyFill="1" applyBorder="1" applyAlignment="1">
      <alignment horizontal="center" wrapText="1"/>
    </xf>
    <xf numFmtId="0" fontId="0" fillId="3" borderId="34" xfId="0" applyFill="1" applyBorder="1" applyAlignment="1">
      <alignment horizontal="center" wrapText="1"/>
    </xf>
    <xf numFmtId="0" fontId="0" fillId="3" borderId="10" xfId="0" applyFill="1" applyBorder="1" applyAlignment="1">
      <alignment horizontal="center" wrapText="1"/>
    </xf>
    <xf numFmtId="0" fontId="14" fillId="9" borderId="24" xfId="0" applyFont="1" applyFill="1" applyBorder="1" applyAlignment="1">
      <alignment horizontal="center" vertical="center"/>
    </xf>
    <xf numFmtId="0" fontId="14" fillId="9" borderId="33" xfId="0" applyFont="1" applyFill="1" applyBorder="1" applyAlignment="1">
      <alignment horizontal="center" vertical="center"/>
    </xf>
    <xf numFmtId="164" fontId="20" fillId="3" borderId="9" xfId="0" applyNumberFormat="1" applyFont="1" applyFill="1" applyBorder="1" applyAlignment="1">
      <alignment horizontal="right" vertical="center"/>
    </xf>
    <xf numFmtId="164" fontId="20" fillId="3" borderId="22"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5" xfId="0" applyFont="1" applyFill="1" applyBorder="1" applyAlignment="1">
      <alignment horizontal="right" vertical="center"/>
    </xf>
    <xf numFmtId="0" fontId="15" fillId="9" borderId="29" xfId="0" applyFont="1" applyFill="1" applyBorder="1" applyAlignment="1">
      <alignment horizontal="right" vertical="center"/>
    </xf>
    <xf numFmtId="0" fontId="15" fillId="9" borderId="30" xfId="0" applyFont="1" applyFill="1" applyBorder="1" applyAlignment="1">
      <alignment horizontal="right" vertical="center"/>
    </xf>
    <xf numFmtId="0" fontId="15" fillId="9" borderId="35"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9" borderId="26" xfId="0" applyFont="1" applyFill="1" applyBorder="1" applyAlignment="1">
      <alignment horizontal="center"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15" fillId="9" borderId="13" xfId="0" applyNumberFormat="1" applyFont="1" applyFill="1" applyBorder="1" applyAlignment="1">
      <alignment horizontal="right" vertical="center"/>
    </xf>
    <xf numFmtId="164" fontId="15" fillId="9" borderId="27" xfId="0" applyNumberFormat="1" applyFont="1" applyFill="1" applyBorder="1" applyAlignment="1">
      <alignment horizontal="right" vertical="center"/>
    </xf>
    <xf numFmtId="0" fontId="14" fillId="9" borderId="36" xfId="0" applyFont="1" applyFill="1" applyBorder="1" applyAlignment="1">
      <alignment horizontal="center" vertical="center"/>
    </xf>
    <xf numFmtId="0" fontId="14" fillId="9" borderId="37"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5" xfId="0" applyFont="1" applyFill="1" applyBorder="1" applyAlignment="1">
      <alignment horizontal="center" vertical="center"/>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35"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116681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30"/>
  <sheetViews>
    <sheetView tabSelected="1" topLeftCell="A25" zoomScaleNormal="100" workbookViewId="0">
      <selection activeCell="H39" sqref="H39"/>
    </sheetView>
  </sheetViews>
  <sheetFormatPr defaultColWidth="8.85546875" defaultRowHeight="15"/>
  <cols>
    <col min="2" max="2" width="2.7109375" customWidth="1"/>
    <col min="3" max="3" width="38.28515625" customWidth="1"/>
    <col min="4" max="4" width="14.140625" customWidth="1"/>
    <col min="5" max="5" width="15.7109375" bestFit="1"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6.25">
      <c r="C2" s="88" t="s">
        <v>0</v>
      </c>
      <c r="D2" s="88"/>
      <c r="E2" s="88"/>
      <c r="F2" s="88"/>
      <c r="G2" s="88"/>
      <c r="H2" s="88"/>
    </row>
    <row r="3" spans="2:8" ht="10.5" customHeight="1" thickBot="1">
      <c r="C3" s="1"/>
      <c r="D3" s="1"/>
      <c r="E3" s="1"/>
      <c r="F3" s="1"/>
      <c r="G3" s="1"/>
      <c r="H3" s="1"/>
    </row>
    <row r="4" spans="2:8" ht="15.75" customHeight="1">
      <c r="B4" s="89" t="s">
        <v>1</v>
      </c>
      <c r="C4" s="90"/>
      <c r="D4" s="90"/>
      <c r="E4" s="90"/>
      <c r="F4" s="90"/>
      <c r="G4" s="90"/>
      <c r="H4" s="91"/>
    </row>
    <row r="5" spans="2:8" ht="15.75" customHeight="1">
      <c r="B5" s="92"/>
      <c r="C5" s="93"/>
      <c r="D5" s="93"/>
      <c r="E5" s="93"/>
      <c r="F5" s="93"/>
      <c r="G5" s="93"/>
      <c r="H5" s="94"/>
    </row>
    <row r="6" spans="2:8" ht="15.75" customHeight="1">
      <c r="B6" s="92"/>
      <c r="C6" s="93"/>
      <c r="D6" s="93"/>
      <c r="E6" s="93"/>
      <c r="F6" s="93"/>
      <c r="G6" s="93"/>
      <c r="H6" s="94"/>
    </row>
    <row r="7" spans="2:8" ht="15.75" customHeight="1">
      <c r="B7" s="92"/>
      <c r="C7" s="93"/>
      <c r="D7" s="93"/>
      <c r="E7" s="93"/>
      <c r="F7" s="93"/>
      <c r="G7" s="93"/>
      <c r="H7" s="94"/>
    </row>
    <row r="8" spans="2:8" ht="15.75" customHeight="1">
      <c r="B8" s="92"/>
      <c r="C8" s="93"/>
      <c r="D8" s="93"/>
      <c r="E8" s="93"/>
      <c r="F8" s="93"/>
      <c r="G8" s="93"/>
      <c r="H8" s="94"/>
    </row>
    <row r="9" spans="2:8" ht="15.75" customHeight="1">
      <c r="B9" s="92"/>
      <c r="C9" s="93"/>
      <c r="D9" s="93"/>
      <c r="E9" s="93"/>
      <c r="F9" s="93"/>
      <c r="G9" s="93"/>
      <c r="H9" s="94"/>
    </row>
    <row r="10" spans="2:8" ht="16.5" customHeight="1" thickBot="1">
      <c r="B10" s="95"/>
      <c r="C10" s="96"/>
      <c r="D10" s="96"/>
      <c r="E10" s="96"/>
      <c r="F10" s="96"/>
      <c r="G10" s="96"/>
      <c r="H10" s="97"/>
    </row>
    <row r="11" spans="2:8" ht="16.5" customHeight="1" thickBot="1">
      <c r="C11" s="5"/>
      <c r="D11" s="5"/>
      <c r="E11" s="5"/>
      <c r="F11" s="5"/>
      <c r="G11" s="5"/>
      <c r="H11" s="5"/>
    </row>
    <row r="12" spans="2:8" ht="27" thickBot="1">
      <c r="B12" s="98" t="s">
        <v>2</v>
      </c>
      <c r="C12" s="99"/>
      <c r="D12" s="99"/>
      <c r="E12" s="99"/>
      <c r="F12" s="99"/>
      <c r="G12" s="99"/>
      <c r="H12" s="100"/>
    </row>
    <row r="13" spans="2:8" ht="8.25" customHeight="1" thickBot="1">
      <c r="B13" s="10"/>
      <c r="C13" s="11"/>
      <c r="D13" s="11"/>
      <c r="E13" s="12"/>
      <c r="F13" s="12"/>
      <c r="G13" s="12"/>
      <c r="H13" s="27"/>
    </row>
    <row r="14" spans="2:8" ht="21" customHeight="1">
      <c r="B14" s="13"/>
      <c r="C14" s="106" t="s">
        <v>3</v>
      </c>
      <c r="D14" s="107"/>
      <c r="E14" s="70" t="s">
        <v>4</v>
      </c>
      <c r="F14" s="71"/>
      <c r="G14" s="72"/>
      <c r="H14" s="28"/>
    </row>
    <row r="15" spans="2:8" ht="57" customHeight="1" thickBot="1">
      <c r="B15" s="13"/>
      <c r="C15" s="106"/>
      <c r="D15" s="107"/>
      <c r="E15" s="73"/>
      <c r="F15" s="74"/>
      <c r="G15" s="75"/>
      <c r="H15" s="28"/>
    </row>
    <row r="16" spans="2:8" ht="62.25" customHeight="1" thickBot="1">
      <c r="B16" s="13"/>
      <c r="C16" s="106" t="s">
        <v>5</v>
      </c>
      <c r="D16" s="107"/>
      <c r="E16" s="40" t="s">
        <v>6</v>
      </c>
      <c r="F16" s="108" t="s">
        <v>7</v>
      </c>
      <c r="G16" s="109"/>
      <c r="H16" s="18"/>
    </row>
    <row r="17" spans="2:8" ht="57" customHeight="1" thickBot="1">
      <c r="B17" s="13"/>
      <c r="C17" s="76" t="s">
        <v>8</v>
      </c>
      <c r="D17" s="77"/>
      <c r="E17" s="8">
        <v>500000</v>
      </c>
      <c r="F17" s="34"/>
      <c r="G17" s="35"/>
      <c r="H17" s="36"/>
    </row>
    <row r="18" spans="2:8" ht="34.5" customHeight="1" thickBot="1">
      <c r="B18" s="13"/>
      <c r="C18" s="76" t="s">
        <v>9</v>
      </c>
      <c r="D18" s="77"/>
      <c r="E18" s="29">
        <f>G89</f>
        <v>970000</v>
      </c>
      <c r="F18" s="79" t="s">
        <v>10</v>
      </c>
      <c r="G18" s="80"/>
      <c r="H18" s="81"/>
    </row>
    <row r="19" spans="2:8" ht="34.5" customHeight="1" thickBot="1">
      <c r="B19" s="13"/>
      <c r="C19" s="106" t="s">
        <v>11</v>
      </c>
      <c r="D19" s="107"/>
      <c r="E19" s="8">
        <v>0</v>
      </c>
      <c r="F19" s="79" t="s">
        <v>12</v>
      </c>
      <c r="G19" s="80"/>
      <c r="H19" s="81"/>
    </row>
    <row r="20" spans="2:8" ht="25.5" customHeight="1" thickBot="1">
      <c r="B20" s="13"/>
      <c r="C20" s="106" t="s">
        <v>13</v>
      </c>
      <c r="D20" s="107"/>
      <c r="E20" s="9">
        <v>45677</v>
      </c>
      <c r="F20" s="34"/>
      <c r="G20" s="35"/>
      <c r="H20" s="36"/>
    </row>
    <row r="21" spans="2:8" ht="30" customHeight="1" thickBot="1">
      <c r="B21" s="13"/>
      <c r="C21" s="76" t="s">
        <v>14</v>
      </c>
      <c r="D21" s="77"/>
      <c r="E21" s="30">
        <v>45632</v>
      </c>
      <c r="F21" s="34"/>
      <c r="G21" s="35"/>
      <c r="H21" s="36"/>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37"/>
      <c r="C25" s="38"/>
      <c r="D25" s="38"/>
      <c r="E25" s="39"/>
      <c r="F25" s="39"/>
      <c r="G25" s="39"/>
      <c r="H25" s="39"/>
    </row>
    <row r="26" spans="2:8" ht="27" thickBot="1">
      <c r="B26" s="98" t="s">
        <v>15</v>
      </c>
      <c r="C26" s="99"/>
      <c r="D26" s="99"/>
      <c r="E26" s="99"/>
      <c r="F26" s="99"/>
      <c r="G26" s="99"/>
      <c r="H26" s="100"/>
    </row>
    <row r="27" spans="2:8" ht="100.5" customHeight="1" thickBot="1">
      <c r="B27" s="101" t="s">
        <v>16</v>
      </c>
      <c r="C27" s="102"/>
      <c r="D27" s="102"/>
      <c r="E27" s="102"/>
      <c r="F27" s="102"/>
      <c r="G27" s="102"/>
      <c r="H27" s="103"/>
    </row>
    <row r="28" spans="2:8" ht="69.75" customHeight="1" thickBot="1">
      <c r="B28" s="110" t="s">
        <v>17</v>
      </c>
      <c r="C28" s="111"/>
      <c r="D28" s="111"/>
      <c r="E28" s="112"/>
      <c r="F28" s="25" t="s">
        <v>18</v>
      </c>
      <c r="G28" s="25" t="s">
        <v>19</v>
      </c>
      <c r="H28" s="26" t="s">
        <v>20</v>
      </c>
    </row>
    <row r="29" spans="2:8" ht="15.75">
      <c r="B29" s="54" t="s">
        <v>21</v>
      </c>
      <c r="C29" s="55"/>
      <c r="D29" s="55"/>
      <c r="E29" s="56"/>
      <c r="F29" s="31"/>
      <c r="G29" s="33">
        <v>45030</v>
      </c>
      <c r="H29" s="42">
        <v>1</v>
      </c>
    </row>
    <row r="30" spans="2:8" ht="15.75">
      <c r="B30" s="54" t="s">
        <v>22</v>
      </c>
      <c r="C30" s="55"/>
      <c r="D30" s="55"/>
      <c r="E30" s="56"/>
      <c r="F30" s="31"/>
      <c r="G30" s="33">
        <v>45054</v>
      </c>
      <c r="H30" s="42">
        <v>1</v>
      </c>
    </row>
    <row r="31" spans="2:8" ht="16.5" customHeight="1">
      <c r="B31" s="54" t="s">
        <v>23</v>
      </c>
      <c r="C31" s="55"/>
      <c r="D31" s="55"/>
      <c r="E31" s="56"/>
      <c r="F31" s="31"/>
      <c r="G31" s="33">
        <v>45264</v>
      </c>
      <c r="H31" s="42">
        <v>1</v>
      </c>
    </row>
    <row r="32" spans="2:8" ht="15.75">
      <c r="B32" s="54" t="s">
        <v>24</v>
      </c>
      <c r="C32" s="55"/>
      <c r="D32" s="55"/>
      <c r="E32" s="56"/>
      <c r="F32" s="31"/>
      <c r="G32" s="33">
        <v>45280</v>
      </c>
      <c r="H32" s="42">
        <v>1</v>
      </c>
    </row>
    <row r="33" spans="2:8" ht="33" customHeight="1">
      <c r="B33" s="54" t="s">
        <v>25</v>
      </c>
      <c r="C33" s="55"/>
      <c r="D33" s="55"/>
      <c r="E33" s="56"/>
      <c r="F33" s="31"/>
      <c r="G33" s="33">
        <v>45345</v>
      </c>
      <c r="H33" s="42">
        <v>1</v>
      </c>
    </row>
    <row r="34" spans="2:8" ht="33" customHeight="1">
      <c r="B34" s="54" t="s">
        <v>26</v>
      </c>
      <c r="C34" s="55"/>
      <c r="D34" s="55"/>
      <c r="E34" s="56"/>
      <c r="F34" s="31"/>
      <c r="G34" s="33">
        <v>45366</v>
      </c>
      <c r="H34" s="42">
        <v>1</v>
      </c>
    </row>
    <row r="35" spans="2:8" ht="49.5" customHeight="1">
      <c r="B35" s="54" t="s">
        <v>27</v>
      </c>
      <c r="C35" s="55"/>
      <c r="D35" s="55"/>
      <c r="E35" s="56"/>
      <c r="F35" s="31"/>
      <c r="G35" s="48" t="s">
        <v>28</v>
      </c>
      <c r="H35" s="42">
        <v>0.9</v>
      </c>
    </row>
    <row r="36" spans="2:8" ht="15.75">
      <c r="B36" s="54" t="s">
        <v>29</v>
      </c>
      <c r="C36" s="55"/>
      <c r="D36" s="55"/>
      <c r="E36" s="56"/>
      <c r="F36" s="31"/>
      <c r="G36" s="33">
        <v>45677</v>
      </c>
      <c r="H36" s="42"/>
    </row>
    <row r="37" spans="2:8" ht="15.75">
      <c r="B37" s="54" t="s">
        <v>30</v>
      </c>
      <c r="C37" s="55"/>
      <c r="D37" s="55"/>
      <c r="E37" s="56"/>
      <c r="F37" s="31"/>
      <c r="G37" s="33">
        <v>45716</v>
      </c>
      <c r="H37" s="42"/>
    </row>
    <row r="38" spans="2:8" ht="16.5" customHeight="1">
      <c r="B38" s="54" t="s">
        <v>31</v>
      </c>
      <c r="C38" s="55"/>
      <c r="D38" s="55"/>
      <c r="E38" s="56"/>
      <c r="F38" s="31"/>
      <c r="G38" s="33">
        <v>45778</v>
      </c>
      <c r="H38" s="42"/>
    </row>
    <row r="39" spans="2:8" ht="31.5">
      <c r="B39" s="54" t="s">
        <v>32</v>
      </c>
      <c r="C39" s="55"/>
      <c r="D39" s="55"/>
      <c r="E39" s="56"/>
      <c r="F39" s="31"/>
      <c r="G39" s="48" t="s">
        <v>33</v>
      </c>
      <c r="H39" s="42"/>
    </row>
    <row r="40" spans="2:8" ht="16.5" customHeight="1">
      <c r="B40" s="54" t="s">
        <v>34</v>
      </c>
      <c r="C40" s="55"/>
      <c r="D40" s="55"/>
      <c r="E40" s="56"/>
      <c r="F40" s="31"/>
      <c r="G40" s="33">
        <v>45778</v>
      </c>
      <c r="H40" s="42"/>
    </row>
    <row r="41" spans="2:8" ht="16.5" thickBot="1">
      <c r="B41" s="113" t="s">
        <v>35</v>
      </c>
      <c r="C41" s="114"/>
      <c r="D41" s="114"/>
      <c r="E41" s="115"/>
      <c r="F41" s="32"/>
      <c r="G41" s="41">
        <v>45894</v>
      </c>
      <c r="H41" s="42"/>
    </row>
    <row r="42" spans="2:8" ht="19.5" thickBot="1">
      <c r="B42" s="23"/>
      <c r="C42" s="23"/>
      <c r="D42" s="24"/>
      <c r="E42" s="24"/>
      <c r="F42" s="24"/>
      <c r="G42" s="24"/>
      <c r="H42" s="24"/>
    </row>
    <row r="43" spans="2:8" ht="27" thickBot="1">
      <c r="B43" s="98" t="s">
        <v>36</v>
      </c>
      <c r="C43" s="99"/>
      <c r="D43" s="99"/>
      <c r="E43" s="99"/>
      <c r="F43" s="99"/>
      <c r="G43" s="99"/>
      <c r="H43" s="100"/>
    </row>
    <row r="44" spans="2:8" ht="85.5" customHeight="1" thickBot="1">
      <c r="B44" s="101" t="s">
        <v>37</v>
      </c>
      <c r="C44" s="102"/>
      <c r="D44" s="102"/>
      <c r="E44" s="102"/>
      <c r="F44" s="102"/>
      <c r="G44" s="102"/>
      <c r="H44" s="103"/>
    </row>
    <row r="45" spans="2:8" ht="24" thickBot="1">
      <c r="B45" s="61" t="s">
        <v>38</v>
      </c>
      <c r="C45" s="62"/>
      <c r="D45" s="62"/>
      <c r="E45" s="62"/>
      <c r="F45" s="62"/>
      <c r="G45" s="62"/>
      <c r="H45" s="63"/>
    </row>
    <row r="46" spans="2:8" ht="75" customHeight="1">
      <c r="B46" s="57" t="s">
        <v>39</v>
      </c>
      <c r="C46" s="58"/>
      <c r="D46" s="58"/>
      <c r="E46" s="46" t="s">
        <v>40</v>
      </c>
      <c r="F46" s="44" t="s">
        <v>41</v>
      </c>
      <c r="G46" s="86" t="s">
        <v>42</v>
      </c>
      <c r="H46" s="87"/>
    </row>
    <row r="47" spans="2:8" ht="18.75">
      <c r="B47" s="49" t="s">
        <v>43</v>
      </c>
      <c r="C47" s="50"/>
      <c r="D47" s="50"/>
      <c r="E47" s="45">
        <v>2212412</v>
      </c>
      <c r="F47" s="43">
        <v>1991170</v>
      </c>
      <c r="G47" s="52"/>
      <c r="H47" s="53"/>
    </row>
    <row r="48" spans="2:8" ht="18.75">
      <c r="B48" s="49" t="s">
        <v>44</v>
      </c>
      <c r="C48" s="50"/>
      <c r="D48" s="50"/>
      <c r="E48" s="47">
        <v>4331358.24</v>
      </c>
      <c r="F48" s="43"/>
      <c r="G48" s="52"/>
      <c r="H48" s="53"/>
    </row>
    <row r="49" spans="2:10" ht="18.75" customHeight="1">
      <c r="B49" s="49" t="s">
        <v>45</v>
      </c>
      <c r="C49" s="50"/>
      <c r="D49" s="50"/>
      <c r="E49" s="45">
        <f>SUM(E47:E48)</f>
        <v>6543770.2400000002</v>
      </c>
      <c r="F49" s="43"/>
      <c r="G49" s="52"/>
      <c r="H49" s="53"/>
    </row>
    <row r="50" spans="2:10" ht="18.75" customHeight="1">
      <c r="B50" s="49"/>
      <c r="C50" s="50"/>
      <c r="D50" s="50"/>
      <c r="E50" s="43"/>
      <c r="F50" s="43"/>
      <c r="G50" s="52"/>
      <c r="H50" s="53"/>
    </row>
    <row r="51" spans="2:10" ht="56.25" customHeight="1">
      <c r="B51" s="49" t="s">
        <v>46</v>
      </c>
      <c r="C51" s="50"/>
      <c r="D51" s="50"/>
      <c r="E51" s="43">
        <v>970000</v>
      </c>
      <c r="F51" s="43">
        <v>970000</v>
      </c>
      <c r="G51" s="59">
        <v>970000</v>
      </c>
      <c r="H51" s="60"/>
    </row>
    <row r="52" spans="2:10" ht="18.75">
      <c r="B52" s="49"/>
      <c r="C52" s="50"/>
      <c r="D52" s="50"/>
      <c r="E52" s="43"/>
      <c r="F52" s="43"/>
      <c r="G52" s="52"/>
      <c r="H52" s="53"/>
    </row>
    <row r="53" spans="2:10" ht="37.5" customHeight="1">
      <c r="B53" s="49" t="s">
        <v>47</v>
      </c>
      <c r="C53" s="50"/>
      <c r="D53" s="50"/>
      <c r="E53" s="43">
        <v>55300</v>
      </c>
      <c r="F53" s="43"/>
      <c r="G53" s="52"/>
      <c r="H53" s="53"/>
    </row>
    <row r="54" spans="2:10" ht="18.75">
      <c r="B54" s="49"/>
      <c r="C54" s="50"/>
      <c r="D54" s="50"/>
      <c r="E54" s="43"/>
      <c r="F54" s="43"/>
      <c r="G54" s="52"/>
      <c r="H54" s="53"/>
    </row>
    <row r="55" spans="2:10" ht="37.5" customHeight="1">
      <c r="B55" s="49" t="s">
        <v>48</v>
      </c>
      <c r="C55" s="50"/>
      <c r="D55" s="50"/>
      <c r="E55" s="43"/>
      <c r="F55" s="43"/>
      <c r="G55" s="52"/>
      <c r="H55" s="53"/>
    </row>
    <row r="56" spans="2:10" ht="21.75" thickBot="1">
      <c r="B56" s="67" t="s">
        <v>49</v>
      </c>
      <c r="C56" s="68"/>
      <c r="D56" s="68"/>
      <c r="E56" s="68"/>
      <c r="F56" s="69"/>
      <c r="G56" s="82">
        <f>SUM(G47:H55)</f>
        <v>970000</v>
      </c>
      <c r="H56" s="83"/>
      <c r="I56" s="2"/>
      <c r="J56" s="2"/>
    </row>
    <row r="57" spans="2:10" ht="12" customHeight="1" thickBot="1">
      <c r="C57" s="1"/>
      <c r="D57" s="1"/>
      <c r="E57" s="1"/>
      <c r="F57" s="6"/>
      <c r="G57" s="3"/>
      <c r="H57" s="3"/>
    </row>
    <row r="58" spans="2:10" ht="24" thickBot="1">
      <c r="B58" s="61" t="s">
        <v>50</v>
      </c>
      <c r="C58" s="62"/>
      <c r="D58" s="62"/>
      <c r="E58" s="62"/>
      <c r="F58" s="62"/>
      <c r="G58" s="62"/>
      <c r="H58" s="63"/>
    </row>
    <row r="59" spans="2:10" ht="18.75">
      <c r="B59" s="57" t="s">
        <v>39</v>
      </c>
      <c r="C59" s="58"/>
      <c r="D59" s="58"/>
      <c r="E59" s="58"/>
      <c r="F59" s="78"/>
      <c r="G59" s="86" t="s">
        <v>42</v>
      </c>
      <c r="H59" s="87"/>
    </row>
    <row r="60" spans="2:10" ht="18.75">
      <c r="B60" s="49" t="s">
        <v>51</v>
      </c>
      <c r="C60" s="50"/>
      <c r="D60" s="50"/>
      <c r="E60" s="50"/>
      <c r="F60" s="51"/>
      <c r="G60" s="52"/>
      <c r="H60" s="53"/>
    </row>
    <row r="61" spans="2:10" ht="18.75">
      <c r="B61" s="49" t="s">
        <v>52</v>
      </c>
      <c r="C61" s="50"/>
      <c r="D61" s="50"/>
      <c r="E61" s="50"/>
      <c r="F61" s="51"/>
      <c r="G61" s="52"/>
      <c r="H61" s="53"/>
    </row>
    <row r="62" spans="2:10" ht="56.25" customHeight="1">
      <c r="B62" s="49" t="s">
        <v>53</v>
      </c>
      <c r="C62" s="50"/>
      <c r="D62" s="50"/>
      <c r="E62" s="50"/>
      <c r="F62" s="51"/>
      <c r="G62" s="52"/>
      <c r="H62" s="53"/>
    </row>
    <row r="63" spans="2:10" ht="37.5" customHeight="1">
      <c r="B63" s="49" t="s">
        <v>54</v>
      </c>
      <c r="C63" s="50"/>
      <c r="D63" s="50"/>
      <c r="E63" s="50"/>
      <c r="F63" s="51"/>
      <c r="G63" s="52"/>
      <c r="H63" s="53"/>
    </row>
    <row r="64" spans="2:10" ht="75" customHeight="1">
      <c r="B64" s="49" t="s">
        <v>55</v>
      </c>
      <c r="C64" s="50"/>
      <c r="D64" s="50"/>
      <c r="E64" s="50"/>
      <c r="F64" s="51"/>
      <c r="G64" s="52"/>
      <c r="H64" s="53"/>
    </row>
    <row r="65" spans="2:10" ht="56.25" customHeight="1">
      <c r="B65" s="49" t="s">
        <v>56</v>
      </c>
      <c r="C65" s="50"/>
      <c r="D65" s="50"/>
      <c r="E65" s="50"/>
      <c r="F65" s="51"/>
      <c r="G65" s="52"/>
      <c r="H65" s="53"/>
    </row>
    <row r="66" spans="2:10" ht="37.5" customHeight="1">
      <c r="B66" s="49" t="s">
        <v>57</v>
      </c>
      <c r="C66" s="50"/>
      <c r="D66" s="50"/>
      <c r="E66" s="50"/>
      <c r="F66" s="51"/>
      <c r="G66" s="52"/>
      <c r="H66" s="53"/>
    </row>
    <row r="67" spans="2:10" ht="37.5" customHeight="1">
      <c r="B67" s="49" t="s">
        <v>58</v>
      </c>
      <c r="C67" s="50"/>
      <c r="D67" s="50"/>
      <c r="E67" s="50"/>
      <c r="F67" s="51"/>
      <c r="G67" s="52"/>
      <c r="H67" s="53"/>
    </row>
    <row r="68" spans="2:10" ht="56.25" customHeight="1">
      <c r="B68" s="49" t="s">
        <v>59</v>
      </c>
      <c r="C68" s="50"/>
      <c r="D68" s="50"/>
      <c r="E68" s="50"/>
      <c r="F68" s="51"/>
      <c r="G68" s="52"/>
      <c r="H68" s="53"/>
    </row>
    <row r="69" spans="2:10" ht="56.25" customHeight="1">
      <c r="B69" s="49" t="s">
        <v>60</v>
      </c>
      <c r="C69" s="50"/>
      <c r="D69" s="50"/>
      <c r="E69" s="50"/>
      <c r="F69" s="51"/>
      <c r="G69" s="52"/>
      <c r="H69" s="53"/>
    </row>
    <row r="70" spans="2:10" ht="56.25" customHeight="1">
      <c r="B70" s="49" t="s">
        <v>61</v>
      </c>
      <c r="C70" s="50"/>
      <c r="D70" s="50"/>
      <c r="E70" s="50"/>
      <c r="F70" s="51"/>
      <c r="G70" s="52"/>
      <c r="H70" s="53"/>
    </row>
    <row r="71" spans="2:10" ht="75" customHeight="1">
      <c r="B71" s="49" t="s">
        <v>62</v>
      </c>
      <c r="C71" s="50"/>
      <c r="D71" s="50"/>
      <c r="E71" s="50"/>
      <c r="F71" s="51"/>
      <c r="G71" s="52"/>
      <c r="H71" s="53"/>
    </row>
    <row r="72" spans="2:10" ht="56.25" customHeight="1">
      <c r="B72" s="49" t="s">
        <v>63</v>
      </c>
      <c r="C72" s="50"/>
      <c r="D72" s="50"/>
      <c r="E72" s="50"/>
      <c r="F72" s="51"/>
      <c r="G72" s="52"/>
      <c r="H72" s="53"/>
    </row>
    <row r="73" spans="2:10" ht="21.75" thickBot="1">
      <c r="B73" s="67" t="s">
        <v>64</v>
      </c>
      <c r="C73" s="68"/>
      <c r="D73" s="68"/>
      <c r="E73" s="68"/>
      <c r="F73" s="69"/>
      <c r="G73" s="82">
        <f>SUM(G60:H72)</f>
        <v>0</v>
      </c>
      <c r="H73" s="83"/>
      <c r="I73" s="2"/>
      <c r="J73" s="2"/>
    </row>
    <row r="74" spans="2:10" ht="12" customHeight="1" thickBot="1">
      <c r="C74" s="1"/>
      <c r="D74" s="1"/>
      <c r="E74" s="1"/>
      <c r="F74" s="6"/>
      <c r="G74" s="3"/>
      <c r="H74" s="3"/>
    </row>
    <row r="75" spans="2:10" ht="24" thickBot="1">
      <c r="B75" s="61" t="s">
        <v>65</v>
      </c>
      <c r="C75" s="62"/>
      <c r="D75" s="62"/>
      <c r="E75" s="62"/>
      <c r="F75" s="62"/>
      <c r="G75" s="62"/>
      <c r="H75" s="63"/>
    </row>
    <row r="76" spans="2:10" ht="18.75">
      <c r="B76" s="57" t="s">
        <v>39</v>
      </c>
      <c r="C76" s="58"/>
      <c r="D76" s="58"/>
      <c r="E76" s="58"/>
      <c r="F76" s="78"/>
      <c r="G76" s="84" t="s">
        <v>42</v>
      </c>
      <c r="H76" s="85"/>
    </row>
    <row r="77" spans="2:10" ht="18.75">
      <c r="B77" s="49"/>
      <c r="C77" s="50"/>
      <c r="D77" s="50"/>
      <c r="E77" s="50"/>
      <c r="F77" s="51"/>
      <c r="G77" s="52"/>
      <c r="H77" s="53"/>
    </row>
    <row r="78" spans="2:10" ht="21.75" thickBot="1">
      <c r="B78" s="67" t="s">
        <v>66</v>
      </c>
      <c r="C78" s="68"/>
      <c r="D78" s="68"/>
      <c r="E78" s="68"/>
      <c r="F78" s="69"/>
      <c r="G78" s="82">
        <f>SUM(G77:H77)</f>
        <v>0</v>
      </c>
      <c r="H78" s="83"/>
      <c r="I78" s="2"/>
      <c r="J78" s="2"/>
    </row>
    <row r="79" spans="2:10" ht="11.25" customHeight="1" thickBot="1">
      <c r="B79" s="7"/>
      <c r="C79" s="1"/>
      <c r="D79" s="1"/>
      <c r="E79" s="1"/>
      <c r="F79" s="6"/>
      <c r="G79" s="3"/>
      <c r="H79" s="3"/>
    </row>
    <row r="80" spans="2:10" ht="24" thickBot="1">
      <c r="B80" s="61" t="s">
        <v>67</v>
      </c>
      <c r="C80" s="62"/>
      <c r="D80" s="62"/>
      <c r="E80" s="62"/>
      <c r="F80" s="62"/>
      <c r="G80" s="62"/>
      <c r="H80" s="63"/>
    </row>
    <row r="81" spans="2:10" ht="18.75">
      <c r="B81" s="57" t="s">
        <v>39</v>
      </c>
      <c r="C81" s="58"/>
      <c r="D81" s="58"/>
      <c r="E81" s="58"/>
      <c r="F81" s="78"/>
      <c r="G81" s="84" t="s">
        <v>42</v>
      </c>
      <c r="H81" s="85"/>
    </row>
    <row r="82" spans="2:10" ht="18.75">
      <c r="B82" s="49"/>
      <c r="C82" s="50"/>
      <c r="D82" s="50"/>
      <c r="E82" s="50"/>
      <c r="F82" s="51"/>
      <c r="G82" s="52"/>
      <c r="H82" s="53"/>
    </row>
    <row r="83" spans="2:10" ht="21.75" thickBot="1">
      <c r="B83" s="67" t="s">
        <v>68</v>
      </c>
      <c r="C83" s="68"/>
      <c r="D83" s="68"/>
      <c r="E83" s="68"/>
      <c r="F83" s="69"/>
      <c r="G83" s="82">
        <f>SUM(G82:H82)</f>
        <v>0</v>
      </c>
      <c r="H83" s="83"/>
      <c r="I83" s="2"/>
      <c r="J83" s="2"/>
    </row>
    <row r="84" spans="2:10" ht="16.5" thickBot="1">
      <c r="G84" s="52"/>
      <c r="H84" s="53"/>
    </row>
    <row r="85" spans="2:10" ht="24" thickBot="1">
      <c r="B85" s="61" t="s">
        <v>69</v>
      </c>
      <c r="C85" s="62"/>
      <c r="D85" s="62"/>
      <c r="E85" s="62"/>
      <c r="F85" s="62"/>
      <c r="G85" s="62"/>
      <c r="H85" s="63"/>
    </row>
    <row r="86" spans="2:10" ht="18.75">
      <c r="B86" s="57" t="s">
        <v>39</v>
      </c>
      <c r="C86" s="58"/>
      <c r="D86" s="58"/>
      <c r="E86" s="58"/>
      <c r="F86" s="78"/>
      <c r="G86" s="84" t="s">
        <v>42</v>
      </c>
      <c r="H86" s="85"/>
    </row>
    <row r="87" spans="2:10" ht="18.75">
      <c r="B87" s="49"/>
      <c r="C87" s="50"/>
      <c r="D87" s="50"/>
      <c r="E87" s="50"/>
      <c r="F87" s="51"/>
      <c r="G87" s="52"/>
      <c r="H87" s="53"/>
    </row>
    <row r="88" spans="2:10" ht="21.75" thickBot="1">
      <c r="B88" s="67" t="s">
        <v>70</v>
      </c>
      <c r="C88" s="68"/>
      <c r="D88" s="68"/>
      <c r="E88" s="68"/>
      <c r="F88" s="69"/>
      <c r="G88" s="82">
        <f>SUM(G87:H87)</f>
        <v>0</v>
      </c>
      <c r="H88" s="83"/>
      <c r="I88" s="2"/>
      <c r="J88" s="2"/>
    </row>
    <row r="89" spans="2:10" ht="21.75" thickBot="1">
      <c r="B89" s="64" t="s">
        <v>71</v>
      </c>
      <c r="C89" s="65"/>
      <c r="D89" s="65"/>
      <c r="E89" s="65"/>
      <c r="F89" s="66"/>
      <c r="G89" s="104">
        <f>SUM(G88,G83,G78,G73,G56)</f>
        <v>970000</v>
      </c>
      <c r="H89" s="105"/>
    </row>
    <row r="98" ht="35.25" customHeight="1"/>
    <row r="99" ht="79.5" customHeight="1"/>
    <row r="101" ht="16.5" customHeight="1"/>
    <row r="102" ht="60" customHeight="1"/>
    <row r="107" ht="33" customHeight="1"/>
    <row r="108" ht="61.5" customHeight="1"/>
    <row r="110" ht="16.5" customHeight="1"/>
    <row r="111" ht="57" customHeight="1"/>
    <row r="112" ht="15.75" customHeight="1"/>
    <row r="113" ht="30" customHeight="1"/>
    <row r="114" ht="7.5" customHeight="1"/>
    <row r="117" ht="14.25" customHeight="1"/>
    <row r="118" ht="6.75" customHeight="1"/>
    <row r="119" ht="36.75" customHeight="1"/>
    <row r="121" ht="16.5" customHeight="1"/>
    <row r="122" ht="57" customHeight="1"/>
    <row r="124" ht="54.75" customHeight="1"/>
    <row r="126" ht="16.5" customHeight="1"/>
    <row r="127" ht="110.25" customHeight="1"/>
    <row r="129" ht="16.5" customHeight="1"/>
    <row r="130" ht="99" customHeight="1"/>
  </sheetData>
  <mergeCells count="110">
    <mergeCell ref="G89:H89"/>
    <mergeCell ref="B85:H85"/>
    <mergeCell ref="B80:H80"/>
    <mergeCell ref="B75:H75"/>
    <mergeCell ref="C16:D16"/>
    <mergeCell ref="C19:D19"/>
    <mergeCell ref="C20:D20"/>
    <mergeCell ref="F16:G16"/>
    <mergeCell ref="C14:D15"/>
    <mergeCell ref="B28:E28"/>
    <mergeCell ref="B34:E34"/>
    <mergeCell ref="B40:E40"/>
    <mergeCell ref="B41:E41"/>
    <mergeCell ref="B77:F77"/>
    <mergeCell ref="B86:F86"/>
    <mergeCell ref="B87:F87"/>
    <mergeCell ref="B88:F88"/>
    <mergeCell ref="G84:H84"/>
    <mergeCell ref="G87:H87"/>
    <mergeCell ref="G83:H83"/>
    <mergeCell ref="G86:H86"/>
    <mergeCell ref="G81:H81"/>
    <mergeCell ref="G82:H82"/>
    <mergeCell ref="G49:H49"/>
    <mergeCell ref="C2:H2"/>
    <mergeCell ref="B4:H10"/>
    <mergeCell ref="B12:H12"/>
    <mergeCell ref="B26:H26"/>
    <mergeCell ref="B43:H43"/>
    <mergeCell ref="B44:H44"/>
    <mergeCell ref="B45:H45"/>
    <mergeCell ref="B27:H27"/>
    <mergeCell ref="G46:H46"/>
    <mergeCell ref="B29:E29"/>
    <mergeCell ref="B30:E30"/>
    <mergeCell ref="B31:E31"/>
    <mergeCell ref="B32:E32"/>
    <mergeCell ref="B33:E33"/>
    <mergeCell ref="B35:E35"/>
    <mergeCell ref="G73:H73"/>
    <mergeCell ref="G78:H78"/>
    <mergeCell ref="G77:H77"/>
    <mergeCell ref="G56:H56"/>
    <mergeCell ref="G76:H76"/>
    <mergeCell ref="G62:H62"/>
    <mergeCell ref="G63:H63"/>
    <mergeCell ref="G64:H64"/>
    <mergeCell ref="G65:H65"/>
    <mergeCell ref="G59:H59"/>
    <mergeCell ref="G60:H60"/>
    <mergeCell ref="G61:H61"/>
    <mergeCell ref="G68:H68"/>
    <mergeCell ref="B89:F89"/>
    <mergeCell ref="B83:F83"/>
    <mergeCell ref="B78:F78"/>
    <mergeCell ref="B73:F73"/>
    <mergeCell ref="B56:F56"/>
    <mergeCell ref="E14:G15"/>
    <mergeCell ref="C17:D17"/>
    <mergeCell ref="C21:D21"/>
    <mergeCell ref="B81:F81"/>
    <mergeCell ref="B82:F82"/>
    <mergeCell ref="F19:H19"/>
    <mergeCell ref="C18:D18"/>
    <mergeCell ref="F18:H18"/>
    <mergeCell ref="B59:F59"/>
    <mergeCell ref="B76:F76"/>
    <mergeCell ref="G88:H88"/>
    <mergeCell ref="B60:F60"/>
    <mergeCell ref="B61:F61"/>
    <mergeCell ref="B62:F62"/>
    <mergeCell ref="B63:F63"/>
    <mergeCell ref="B64:F64"/>
    <mergeCell ref="B65:F65"/>
    <mergeCell ref="B66:F66"/>
    <mergeCell ref="B67:F67"/>
    <mergeCell ref="B51:D51"/>
    <mergeCell ref="B68:F68"/>
    <mergeCell ref="G47:H47"/>
    <mergeCell ref="G66:H66"/>
    <mergeCell ref="G67:H67"/>
    <mergeCell ref="G51:H51"/>
    <mergeCell ref="B58:H58"/>
    <mergeCell ref="G48:H48"/>
    <mergeCell ref="B52:D52"/>
    <mergeCell ref="B53:D53"/>
    <mergeCell ref="B54:D54"/>
    <mergeCell ref="G50:H50"/>
    <mergeCell ref="G52:H52"/>
    <mergeCell ref="G53:H53"/>
    <mergeCell ref="G54:H54"/>
    <mergeCell ref="G55:H55"/>
    <mergeCell ref="B36:E36"/>
    <mergeCell ref="B37:E37"/>
    <mergeCell ref="B38:E38"/>
    <mergeCell ref="B39:E39"/>
    <mergeCell ref="B47:D47"/>
    <mergeCell ref="B46:D46"/>
    <mergeCell ref="B48:D48"/>
    <mergeCell ref="B49:D49"/>
    <mergeCell ref="B50:D50"/>
    <mergeCell ref="B55:D55"/>
    <mergeCell ref="B70:F70"/>
    <mergeCell ref="G70:H70"/>
    <mergeCell ref="B69:F69"/>
    <mergeCell ref="G69:H69"/>
    <mergeCell ref="B71:F71"/>
    <mergeCell ref="G71:H71"/>
    <mergeCell ref="B72:F72"/>
    <mergeCell ref="G72:H72"/>
  </mergeCells>
  <pageMargins left="0.2" right="0.2" top="0.25" bottom="0.25" header="0.3" footer="0.3"/>
  <pageSetup scale="90" fitToHeight="0" orientation="portrait" r:id="rId1"/>
  <headerFooter>
    <oddFooter>Page &amp;P of &amp;N</oddFooter>
  </headerFooter>
  <rowBreaks count="2" manualBreakCount="2">
    <brk id="24" max="16383" man="1"/>
    <brk id="5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0C4EFB-374D-457F-A7D1-E4E2231CCD61}"/>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2025-01-29T20:39:04Z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