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xr:revisionPtr revIDLastSave="0" documentId="8_{7F4D2B20-3570-4D32-AF2C-3082BF6603AB}" xr6:coauthVersionLast="47" xr6:coauthVersionMax="47" xr10:uidLastSave="{00000000-0000-0000-0000-000000000000}"/>
  <bookViews>
    <workbookView xWindow="0" yWindow="0" windowWidth="0" windowHeight="0" xr2:uid="{00000000-000D-0000-FFFF-FFFF00000000}"/>
  </bookViews>
  <sheets>
    <sheet name="Reallocated Budget" sheetId="1" r:id="rId1"/>
    <sheet name="Original Budge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NKvUEaV/y4H8MsejN6P+9e7rXAXWeurZL/qBMvl2Yf4="/>
    </ext>
  </extLst>
</workbook>
</file>

<file path=xl/calcChain.xml><?xml version="1.0" encoding="utf-8"?>
<calcChain xmlns="http://schemas.openxmlformats.org/spreadsheetml/2006/main">
  <c r="G111" i="2" l="1"/>
  <c r="G110" i="2"/>
  <c r="G109" i="2"/>
  <c r="G108" i="2"/>
  <c r="G107" i="2"/>
  <c r="G106" i="2"/>
  <c r="G105" i="2"/>
  <c r="G104" i="2"/>
  <c r="G103" i="2"/>
  <c r="G102" i="2"/>
  <c r="G112" i="2" s="1"/>
  <c r="G97" i="2"/>
  <c r="G96" i="2"/>
  <c r="G95" i="2"/>
  <c r="G94" i="2"/>
  <c r="G93" i="2"/>
  <c r="G92" i="2"/>
  <c r="G91" i="2"/>
  <c r="G90" i="2"/>
  <c r="G89" i="2"/>
  <c r="G88" i="2"/>
  <c r="G98" i="2" s="1"/>
  <c r="G83" i="2"/>
  <c r="G82" i="2"/>
  <c r="G81" i="2"/>
  <c r="G80" i="2"/>
  <c r="G79" i="2"/>
  <c r="G78" i="2"/>
  <c r="G77" i="2"/>
  <c r="G76" i="2"/>
  <c r="G75" i="2"/>
  <c r="G74" i="2"/>
  <c r="G84" i="2" s="1"/>
  <c r="G69" i="2"/>
  <c r="G68" i="2"/>
  <c r="G67" i="2"/>
  <c r="G66" i="2"/>
  <c r="G65" i="2"/>
  <c r="G64" i="2"/>
  <c r="G63" i="2"/>
  <c r="G62" i="2"/>
  <c r="G61" i="2"/>
  <c r="G60" i="2"/>
  <c r="G70" i="2" s="1"/>
  <c r="G55" i="2"/>
  <c r="G54" i="2"/>
  <c r="G53" i="2"/>
  <c r="G52" i="2"/>
  <c r="G51" i="2"/>
  <c r="G50" i="2"/>
  <c r="G49" i="2"/>
  <c r="G48" i="2"/>
  <c r="G47" i="2"/>
  <c r="G46" i="2"/>
  <c r="G45" i="2"/>
  <c r="G44" i="2"/>
  <c r="G43" i="2"/>
  <c r="G42" i="2"/>
  <c r="G41" i="2"/>
  <c r="G40" i="2"/>
  <c r="G39" i="2"/>
  <c r="G56" i="2" s="1"/>
  <c r="G97" i="1"/>
  <c r="G96" i="1"/>
  <c r="G95" i="1"/>
  <c r="G94" i="1"/>
  <c r="G93" i="1"/>
  <c r="G92" i="1"/>
  <c r="G91" i="1"/>
  <c r="G90" i="1"/>
  <c r="G89" i="1"/>
  <c r="G88" i="1"/>
  <c r="G98" i="1" s="1"/>
  <c r="G83" i="1"/>
  <c r="G82" i="1"/>
  <c r="G81" i="1"/>
  <c r="G80" i="1"/>
  <c r="G79" i="1"/>
  <c r="G78" i="1"/>
  <c r="G77" i="1"/>
  <c r="G76" i="1"/>
  <c r="G75" i="1"/>
  <c r="G74" i="1"/>
  <c r="G84" i="1" s="1"/>
  <c r="G69" i="1"/>
  <c r="G68" i="1"/>
  <c r="G67" i="1"/>
  <c r="G66" i="1"/>
  <c r="G65" i="1"/>
  <c r="G64" i="1"/>
  <c r="G63" i="1"/>
  <c r="G62" i="1"/>
  <c r="G61" i="1"/>
  <c r="G60" i="1"/>
  <c r="G70" i="1" s="1"/>
  <c r="G55" i="1"/>
  <c r="G54" i="1"/>
  <c r="G53" i="1"/>
  <c r="G52" i="1"/>
  <c r="G51" i="1"/>
  <c r="G50" i="1"/>
  <c r="G49" i="1"/>
  <c r="G48" i="1"/>
  <c r="G47" i="1"/>
  <c r="G46" i="1"/>
  <c r="G56" i="1" s="1"/>
  <c r="G41" i="1"/>
  <c r="G40" i="1"/>
  <c r="G39" i="1"/>
  <c r="G38" i="1"/>
  <c r="G37" i="1"/>
  <c r="G36" i="1"/>
  <c r="G35" i="1"/>
  <c r="G34" i="1"/>
  <c r="G33" i="1"/>
  <c r="G32" i="1"/>
  <c r="G31" i="1"/>
  <c r="G30" i="1"/>
  <c r="G29" i="1"/>
  <c r="G28" i="1"/>
  <c r="G27" i="1"/>
  <c r="G26" i="1"/>
  <c r="G25" i="1"/>
  <c r="G24" i="1"/>
  <c r="G23" i="1"/>
  <c r="G22" i="1"/>
  <c r="G42" i="1" s="1"/>
  <c r="G99" i="1" l="1"/>
  <c r="G113" i="2"/>
  <c r="E16" i="2" s="1"/>
</calcChain>
</file>

<file path=xl/sharedStrings.xml><?xml version="1.0" encoding="utf-8"?>
<sst xmlns="http://schemas.openxmlformats.org/spreadsheetml/2006/main" count="164" uniqueCount="92">
  <si>
    <t>SSC Budget and Timeline Form - Scope Change</t>
  </si>
  <si>
    <t>GENERAL PROJECT INFORMATION</t>
  </si>
  <si>
    <t>Project Title as Indicated on Original Award:</t>
  </si>
  <si>
    <t>Illini Solar Car - Project D</t>
  </si>
  <si>
    <t>Original Award Date (or Semester/Year)*:</t>
  </si>
  <si>
    <t xml:space="preserve">April 29th, 2025
</t>
  </si>
  <si>
    <t>&lt;*Awards are valid for 2 years from award date unless there is an approved Scope Change on file.</t>
  </si>
  <si>
    <t>Amount Originally Awarded by SSC:</t>
  </si>
  <si>
    <t>Remaining Unspent Funds in Original Award**:</t>
  </si>
  <si>
    <t>&lt;**NOTE: The SSC will rescind remaining funds from completed and expired awards.</t>
  </si>
  <si>
    <t>Amount of NET Additional Funds Requested***:</t>
  </si>
  <si>
    <t>&lt;***Reflect new net funds requested as a result of this scope change ONLY. This is the amount of additional funds that will be transferred to the project if this Scope Change is approved.</t>
  </si>
  <si>
    <t>Expected Date of Project Completion:</t>
  </si>
  <si>
    <t>Date of This Scope Change Submission:</t>
  </si>
  <si>
    <t>September 25th, 2025</t>
  </si>
  <si>
    <t>REVISED BUDGET</t>
  </si>
  <si>
    <t xml:space="preserve">The original budget is included on the second page of this spreadsheet. We highlighted the differences between the budgets. </t>
  </si>
  <si>
    <t>Equipment &amp; Construction Costs</t>
  </si>
  <si>
    <t>Item</t>
  </si>
  <si>
    <t>Cost Per Item</t>
  </si>
  <si>
    <t>Quantity</t>
  </si>
  <si>
    <t>Total</t>
  </si>
  <si>
    <t>Changes are highlighted</t>
  </si>
  <si>
    <t>Roll Cage Welding</t>
  </si>
  <si>
    <t>Roll Cage Bending</t>
  </si>
  <si>
    <t>Roll Cage Metal Pipe</t>
  </si>
  <si>
    <t>Resin</t>
  </si>
  <si>
    <t>Carbon Fiber</t>
  </si>
  <si>
    <t>Metal Parts for Suspension</t>
  </si>
  <si>
    <t>Prepreg</t>
  </si>
  <si>
    <t>Structual Chassis Foam</t>
  </si>
  <si>
    <t>Foam Core</t>
  </si>
  <si>
    <t>Nomex Core</t>
  </si>
  <si>
    <t>Honeycomb Core</t>
  </si>
  <si>
    <t>Motor and Motor Controller</t>
  </si>
  <si>
    <t>Battery Pack</t>
  </si>
  <si>
    <t>PCB Manufacturing</t>
  </si>
  <si>
    <t>Suspension Manufacturing</t>
  </si>
  <si>
    <t>Steering Wheel Component</t>
  </si>
  <si>
    <t>Low-Voltage Electrical Components</t>
  </si>
  <si>
    <t>Composites Components and Materials</t>
  </si>
  <si>
    <t>Aerodynamics testing and plastics</t>
  </si>
  <si>
    <t>1</t>
  </si>
  <si>
    <t>Safety Materials (gloves, glasses, respirators)</t>
  </si>
  <si>
    <t>430</t>
  </si>
  <si>
    <t>Equipment &amp; Construction Costs Subtotal</t>
  </si>
  <si>
    <t>Publicity &amp; Communication</t>
  </si>
  <si>
    <t xml:space="preserve"> Publicity &amp; Communication Subtotal</t>
  </si>
  <si>
    <t>Personnel &amp; Wages</t>
  </si>
  <si>
    <t>Personnel &amp; Wages Subtotal</t>
  </si>
  <si>
    <t>General Supplies &amp; Other</t>
  </si>
  <si>
    <t>General Supplies &amp; Other Subtotal</t>
  </si>
  <si>
    <t>Illinois Facilities and Services (F&amp;S) Division Budget Items</t>
  </si>
  <si>
    <t>Illinois Facilities and Services (F&amp;S) Division Budget Subtotal</t>
  </si>
  <si>
    <t>TOTAL PROJECT BUDGET</t>
  </si>
  <si>
    <t>SSC Budget and Timeline Form - New Application</t>
  </si>
  <si>
    <r>
      <rPr>
        <sz val="14"/>
        <color rgb="FF000000"/>
        <rFont val="Calibri"/>
      </rPr>
      <t xml:space="preserve">The </t>
    </r>
    <r>
      <rPr>
        <b/>
        <sz val="14"/>
        <color rgb="FF000000"/>
        <rFont val="Calibri"/>
      </rPr>
      <t>SSC Budget and Timeline Form - New Application</t>
    </r>
    <r>
      <rPr>
        <sz val="14"/>
        <color rgb="FF000000"/>
        <rFont val="Calibri"/>
      </rPr>
      <t xml:space="preserve"> must be completed and submitted with the </t>
    </r>
    <r>
      <rPr>
        <b/>
        <sz val="14"/>
        <color rgb="FF000000"/>
        <rFont val="Calibri"/>
      </rPr>
      <t>SSC Funding Application - Step 1</t>
    </r>
    <r>
      <rPr>
        <sz val="14"/>
        <color rgb="FF000000"/>
        <rFont val="Calibri"/>
      </rPr>
      <t xml:space="preserve">, </t>
    </r>
    <r>
      <rPr>
        <b/>
        <sz val="14"/>
        <color rgb="FF000000"/>
        <rFont val="Calibri"/>
      </rPr>
      <t xml:space="preserve">SSC Funding Application - Step 2 </t>
    </r>
    <r>
      <rPr>
        <sz val="14"/>
        <color rgb="FF000000"/>
        <rFont val="Calibri"/>
      </rPr>
      <t>and</t>
    </r>
    <r>
      <rPr>
        <b/>
        <sz val="14"/>
        <color rgb="FF000000"/>
        <rFont val="Calibri"/>
      </rPr>
      <t xml:space="preserve"> </t>
    </r>
    <r>
      <rPr>
        <sz val="14"/>
        <color rgb="FF000000"/>
        <rFont val="Calibri"/>
      </rPr>
      <t>the</t>
    </r>
    <r>
      <rPr>
        <b/>
        <sz val="14"/>
        <color rgb="FF000000"/>
        <rFont val="Calibri"/>
      </rPr>
      <t xml:space="preserve"> SSC Funding Application - Student Led Under $10,00.00.</t>
    </r>
    <r>
      <rPr>
        <sz val="14"/>
        <color rgb="FF000000"/>
        <rFont val="Calibri"/>
      </rPr>
      <t xml:space="preserve">  This form requires a list of all project timelines and milestones and a detailed list of planned expenditures by category. 
</t>
    </r>
    <r>
      <rPr>
        <b/>
        <sz val="14"/>
        <color rgb="FF0066FF"/>
        <rFont val="Calibri"/>
      </rPr>
      <t>*NOTE: The SSC is not able to fund every project in full for which we receive an application. If you wish to also present alternate, lower budget scenarios to guide the SSC in making decisions in case we cannot fully fund your project, you may complete the additional tabs in this document labeled "Applic-Alternate Budget 1" and "Applic-Alternate Budget 2".</t>
    </r>
    <r>
      <rPr>
        <sz val="14"/>
        <color rgb="FF000000"/>
        <rFont val="Calibri"/>
      </rPr>
      <t xml:space="preserve">
If you have questions, please email the SSC at Sustainability-Committee@illinois.edu.</t>
    </r>
  </si>
  <si>
    <t>Project Title:</t>
  </si>
  <si>
    <t>Amount Requested from SSC*:</t>
  </si>
  <si>
    <t>(&lt;*This field autopopulates based on your budget entries below. Do not edit.)</t>
  </si>
  <si>
    <t>Date of This Application Submission:</t>
  </si>
  <si>
    <t>SCOPE &amp; SCHEDULE</t>
  </si>
  <si>
    <t xml:space="preserve">What is the plan for project implementation? Describe the key steps of the project including the estimated start and completion dates. Include the required semester project reports and the required final project report. Be as detailed as possible so that the SSC can fully evaluate the merit of this application. Insert additional rows if necessary. </t>
  </si>
  <si>
    <t>Task</t>
  </si>
  <si>
    <t>Estimated 
Start Date</t>
  </si>
  <si>
    <t>Estimated 
Completion Date</t>
  </si>
  <si>
    <r>
      <rPr>
        <b/>
        <sz val="11"/>
        <color rgb="FF000000"/>
        <rFont val="Calibri"/>
      </rPr>
      <t>Plug Machining</t>
    </r>
    <r>
      <rPr>
        <sz val="11"/>
        <color rgb="FF000000"/>
        <rFont val="Calibri"/>
      </rPr>
      <t>: Plug is sent off to be machined by external company to get smooth finish for plug shape.</t>
    </r>
  </si>
  <si>
    <t>2/17/2025</t>
  </si>
  <si>
    <t>5/26/2025</t>
  </si>
  <si>
    <r>
      <rPr>
        <b/>
        <sz val="11"/>
        <color rgb="FF000000"/>
        <rFont val="Calibri"/>
      </rPr>
      <t>Machining &amp; Waterjetting</t>
    </r>
    <r>
      <rPr>
        <sz val="11"/>
        <color rgb="FF000000"/>
        <rFont val="Calibri"/>
      </rPr>
      <t xml:space="preserve">: Taking final designs of metal and sandwich panel components and performing machining opertions to achieve final parts. </t>
    </r>
  </si>
  <si>
    <t>5/25/2025</t>
  </si>
  <si>
    <t>10/24/2025</t>
  </si>
  <si>
    <r>
      <rPr>
        <b/>
        <sz val="11"/>
        <color rgb="FF000000"/>
        <rFont val="Calibri"/>
      </rPr>
      <t>Mold Post-Processing</t>
    </r>
    <r>
      <rPr>
        <sz val="11"/>
        <color rgb="FF000000"/>
        <rFont val="Calibri"/>
      </rPr>
      <t xml:space="preserve">: Sanding, surfacing and bondoing done on mold to clean up surface to be ready for laying up </t>
    </r>
  </si>
  <si>
    <t>9/15/2025</t>
  </si>
  <si>
    <r>
      <rPr>
        <b/>
        <sz val="11"/>
        <color rgb="FF000000"/>
        <rFont val="Calibri"/>
      </rPr>
      <t>Battery Box Assembly</t>
    </r>
    <r>
      <rPr>
        <sz val="11"/>
        <color rgb="FF000000"/>
        <rFont val="Calibri"/>
      </rPr>
      <t xml:space="preserve">: Assembling battery box components to create final installable battery box. </t>
    </r>
  </si>
  <si>
    <t>11/24/2025</t>
  </si>
  <si>
    <r>
      <rPr>
        <b/>
        <sz val="11"/>
        <color rgb="FF000000"/>
        <rFont val="Calibri"/>
      </rPr>
      <t>Layups</t>
    </r>
    <r>
      <rPr>
        <sz val="11"/>
        <color rgb="FF000000"/>
        <rFont val="Calibri"/>
      </rPr>
      <t xml:space="preserve">: Carbon fiber and fiberglass composites layup process to create lightweight structures. </t>
    </r>
  </si>
  <si>
    <t>9/22/2025</t>
  </si>
  <si>
    <r>
      <rPr>
        <b/>
        <sz val="11"/>
        <color rgb="FF000000"/>
        <rFont val="Calibri"/>
      </rPr>
      <t>Mate Shell and Chassis</t>
    </r>
    <r>
      <rPr>
        <sz val="11"/>
        <color rgb="FF000000"/>
        <rFont val="Calibri"/>
      </rPr>
      <t xml:space="preserve">: Joining finished shell laminates with finished chassis laminate/components to form final structural car body </t>
    </r>
  </si>
  <si>
    <t>9/24/2025</t>
  </si>
  <si>
    <t>10/20/2025</t>
  </si>
  <si>
    <r>
      <rPr>
        <b/>
        <sz val="11"/>
        <color rgb="FF000000"/>
        <rFont val="Calibri"/>
      </rPr>
      <t>Electrical System Integration</t>
    </r>
    <r>
      <rPr>
        <sz val="11"/>
        <color rgb="FF000000"/>
        <rFont val="Calibri"/>
      </rPr>
      <t xml:space="preserve">: Integration of electrical systems into car to allow full car functionality and enable driving car. </t>
    </r>
  </si>
  <si>
    <t>12/14/2025</t>
  </si>
  <si>
    <r>
      <rPr>
        <b/>
        <sz val="11"/>
        <color rgb="FF000000"/>
        <rFont val="Calibri"/>
      </rPr>
      <t>Vinyl Wrap and Apply Logos</t>
    </r>
    <r>
      <rPr>
        <sz val="11"/>
        <color rgb="FF000000"/>
        <rFont val="Calibri"/>
      </rPr>
      <t xml:space="preserve">: Laying down smooth vinyl wrap for aesthetic car exterior and smooth aero finish. Placing sponsor stickers and logos </t>
    </r>
  </si>
  <si>
    <r>
      <rPr>
        <b/>
        <sz val="11"/>
        <color rgb="FF000000"/>
        <rFont val="Calibri"/>
      </rPr>
      <t>Testing and Fixing</t>
    </r>
    <r>
      <rPr>
        <sz val="11"/>
        <color rgb="FF000000"/>
        <rFont val="Calibri"/>
      </rPr>
      <t xml:space="preserve">: Texting car through drive days and static and dynamic tests to ensure all car components perform as desired and to iron out issues before competition. </t>
    </r>
  </si>
  <si>
    <t>1/21/2026</t>
  </si>
  <si>
    <t>5/18/2026</t>
  </si>
  <si>
    <t>Project Final Report</t>
  </si>
  <si>
    <t>2/15/2026</t>
  </si>
  <si>
    <t>3/20/2026</t>
  </si>
  <si>
    <t>BUDGET</t>
  </si>
  <si>
    <t xml:space="preserve">List all budget items for which funding is being requested under the appropriate category. Include cost and total amount for each item. Be as detailed as possible. Insert additional rows if necessary.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</si>
</sst>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
    <numFmt numFmtId="166" formatCode="&quot;$&quot;#,##0.00;&quot;$&quot;\(#,##0.00\)"/>
  </numFmts>
  <fonts count="25">
    <font>
      <sz val="11"/>
      <color theme="1"/>
      <name val="Calibri"/>
      <scheme val="minor"/>
    </font>
    <font>
      <sz val="36"/>
      <color rgb="FF008000"/>
      <name val="Calibri"/>
    </font>
    <font>
      <b/>
      <sz val="20"/>
      <color rgb="FFE36C09"/>
      <name val="Calibri"/>
    </font>
    <font>
      <sz val="11"/>
      <name val="Calibri"/>
    </font>
    <font>
      <sz val="12"/>
      <color rgb="FF000000"/>
      <name val="Calibri"/>
    </font>
    <font>
      <sz val="14"/>
      <color rgb="FF000000"/>
      <name val="Calibri"/>
    </font>
    <font>
      <b/>
      <sz val="20"/>
      <color rgb="FFFFFFFF"/>
      <name val="Calibri"/>
    </font>
    <font>
      <sz val="11"/>
      <color rgb="FF000000"/>
      <name val="Calibri"/>
    </font>
    <font>
      <b/>
      <sz val="20"/>
      <color rgb="FF000090"/>
      <name val="Calibri"/>
    </font>
    <font>
      <b/>
      <sz val="14"/>
      <color rgb="FF000000"/>
      <name val="Calibri"/>
    </font>
    <font>
      <b/>
      <sz val="14"/>
      <color rgb="FF000090"/>
      <name val="Calibri"/>
    </font>
    <font>
      <b/>
      <sz val="12"/>
      <color rgb="FF000000"/>
      <name val="Calibri"/>
    </font>
    <font>
      <sz val="11"/>
      <color theme="1"/>
      <name val="Calibri"/>
    </font>
    <font>
      <b/>
      <sz val="18"/>
      <color theme="0"/>
      <name val="Calibri"/>
    </font>
    <font>
      <b/>
      <sz val="14"/>
      <color theme="1"/>
      <name val="Calibri"/>
    </font>
    <font>
      <sz val="11"/>
      <color theme="1"/>
      <name val="Calibri"/>
      <scheme val="minor"/>
    </font>
    <font>
      <sz val="12"/>
      <color theme="1"/>
      <name val="Calibri"/>
    </font>
    <font>
      <sz val="16"/>
      <color theme="1"/>
      <name val="Calibri"/>
    </font>
    <font>
      <b/>
      <sz val="16"/>
      <color theme="1"/>
      <name val="Calibri"/>
    </font>
    <font>
      <b/>
      <sz val="16"/>
      <color theme="0"/>
      <name val="Calibri"/>
    </font>
    <font>
      <b/>
      <sz val="20"/>
      <color theme="0"/>
      <name val="Calibri"/>
    </font>
    <font>
      <b/>
      <sz val="14"/>
      <color theme="0"/>
      <name val="Calibri"/>
    </font>
    <font>
      <b/>
      <sz val="11"/>
      <color rgb="FF000000"/>
      <name val="Calibri"/>
    </font>
    <font>
      <b/>
      <sz val="11"/>
      <color theme="1"/>
      <name val="Calibri"/>
    </font>
    <font>
      <b/>
      <sz val="14"/>
      <color rgb="FF0066FF"/>
      <name val="Calibri"/>
    </font>
  </fonts>
  <fills count="11">
    <fill>
      <patternFill patternType="none"/>
    </fill>
    <fill>
      <patternFill patternType="gray125"/>
    </fill>
    <fill>
      <patternFill patternType="solid">
        <fgColor rgb="FFFFFFFF"/>
        <bgColor rgb="FFFFFFFF"/>
      </patternFill>
    </fill>
    <fill>
      <patternFill patternType="solid">
        <fgColor rgb="FF002060"/>
        <bgColor rgb="FF002060"/>
      </patternFill>
    </fill>
    <fill>
      <patternFill patternType="solid">
        <fgColor rgb="FFF2F2F2"/>
        <bgColor rgb="FFF2F2F2"/>
      </patternFill>
    </fill>
    <fill>
      <patternFill patternType="solid">
        <fgColor theme="0"/>
        <bgColor theme="0"/>
      </patternFill>
    </fill>
    <fill>
      <patternFill patternType="solid">
        <fgColor rgb="FFDBE5F1"/>
        <bgColor rgb="FFDBE5F1"/>
      </patternFill>
    </fill>
    <fill>
      <patternFill patternType="solid">
        <fgColor rgb="FF7F7F7F"/>
        <bgColor rgb="FF7F7F7F"/>
      </patternFill>
    </fill>
    <fill>
      <patternFill patternType="solid">
        <fgColor rgb="FFD8D8D8"/>
        <bgColor rgb="FFD8D8D8"/>
      </patternFill>
    </fill>
    <fill>
      <patternFill patternType="solid">
        <fgColor rgb="FFFFFF00"/>
        <bgColor rgb="FFFFFF00"/>
      </patternFill>
    </fill>
    <fill>
      <patternFill patternType="solid">
        <fgColor rgb="FF595959"/>
        <bgColor rgb="FF595959"/>
      </patternFill>
    </fill>
  </fills>
  <borders count="4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bottom style="medium">
        <color rgb="FF000000"/>
      </bottom>
      <diagonal/>
    </border>
    <border>
      <left/>
      <right style="thin">
        <color rgb="FF000000"/>
      </right>
      <top/>
      <bottom style="thin">
        <color rgb="FF000000"/>
      </bottom>
      <diagonal/>
    </border>
    <border>
      <left/>
      <right/>
      <top style="medium">
        <color rgb="FF000000"/>
      </top>
      <bottom style="medium">
        <color rgb="FF000000"/>
      </bottom>
      <diagonal/>
    </border>
    <border>
      <left/>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17">
    <xf numFmtId="0" fontId="0" fillId="0" borderId="0" xfId="0"/>
    <xf numFmtId="49" fontId="5" fillId="0" borderId="0" xfId="0" applyNumberFormat="1" applyFont="1" applyAlignment="1">
      <alignment horizontal="center" vertical="center" wrapText="1"/>
    </xf>
    <xf numFmtId="0" fontId="7" fillId="4" borderId="4" xfId="0" applyFont="1" applyFill="1" applyBorder="1"/>
    <xf numFmtId="0" fontId="8" fillId="4" borderId="0" xfId="0" applyFont="1" applyFill="1"/>
    <xf numFmtId="0" fontId="8" fillId="4" borderId="5" xfId="0" applyFont="1" applyFill="1" applyBorder="1"/>
    <xf numFmtId="0" fontId="8" fillId="4" borderId="6" xfId="0" applyFont="1" applyFill="1" applyBorder="1"/>
    <xf numFmtId="0" fontId="10" fillId="4" borderId="7" xfId="0" applyFont="1" applyFill="1" applyBorder="1"/>
    <xf numFmtId="0" fontId="9" fillId="4" borderId="0" xfId="0" applyFont="1" applyFill="1"/>
    <xf numFmtId="0" fontId="9" fillId="4" borderId="7" xfId="0" applyFont="1" applyFill="1" applyBorder="1"/>
    <xf numFmtId="0" fontId="4" fillId="4" borderId="7" xfId="0" applyFont="1" applyFill="1" applyBorder="1"/>
    <xf numFmtId="0" fontId="4" fillId="2" borderId="8" xfId="0" applyFont="1" applyFill="1" applyBorder="1"/>
    <xf numFmtId="0" fontId="7" fillId="4" borderId="7" xfId="0" applyFont="1" applyFill="1" applyBorder="1"/>
    <xf numFmtId="164" fontId="4" fillId="2" borderId="8" xfId="0" applyNumberFormat="1" applyFont="1" applyFill="1" applyBorder="1"/>
    <xf numFmtId="0" fontId="4" fillId="4" borderId="0" xfId="0" applyFont="1" applyFill="1" applyAlignment="1">
      <alignment horizontal="left"/>
    </xf>
    <xf numFmtId="0" fontId="4" fillId="4" borderId="0" xfId="0" applyFont="1" applyFill="1"/>
    <xf numFmtId="165" fontId="4" fillId="2" borderId="8" xfId="0" applyNumberFormat="1" applyFont="1" applyFill="1" applyBorder="1"/>
    <xf numFmtId="14" fontId="4" fillId="2" borderId="8" xfId="0" applyNumberFormat="1" applyFont="1" applyFill="1" applyBorder="1"/>
    <xf numFmtId="0" fontId="11" fillId="4" borderId="5" xfId="0" applyFont="1" applyFill="1" applyBorder="1" applyAlignment="1">
      <alignment horizontal="right"/>
    </xf>
    <xf numFmtId="14" fontId="4" fillId="4" borderId="5" xfId="0" applyNumberFormat="1" applyFont="1" applyFill="1" applyBorder="1" applyAlignment="1">
      <alignment horizontal="center"/>
    </xf>
    <xf numFmtId="0" fontId="4" fillId="4" borderId="11" xfId="0" applyFont="1" applyFill="1" applyBorder="1" applyAlignment="1">
      <alignment horizontal="center"/>
    </xf>
    <xf numFmtId="0" fontId="11" fillId="2" borderId="12" xfId="0" applyFont="1" applyFill="1" applyBorder="1" applyAlignment="1">
      <alignment horizontal="right" vertical="center" wrapText="1"/>
    </xf>
    <xf numFmtId="0" fontId="4"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14" fillId="8" borderId="19" xfId="0" applyFont="1" applyFill="1" applyBorder="1" applyAlignment="1">
      <alignment horizontal="center" vertical="center"/>
    </xf>
    <xf numFmtId="0" fontId="15" fillId="0" borderId="0" xfId="0" applyFont="1"/>
    <xf numFmtId="166" fontId="4" fillId="5" borderId="8" xfId="0" applyNumberFormat="1" applyFont="1" applyFill="1" applyBorder="1" applyAlignment="1">
      <alignment vertical="center"/>
    </xf>
    <xf numFmtId="3" fontId="4" fillId="5" borderId="8" xfId="0" applyNumberFormat="1" applyFont="1" applyFill="1" applyBorder="1" applyAlignment="1">
      <alignment vertical="center"/>
    </xf>
    <xf numFmtId="166" fontId="4" fillId="9" borderId="8" xfId="0" applyNumberFormat="1" applyFont="1" applyFill="1" applyBorder="1" applyAlignment="1">
      <alignment vertical="center"/>
    </xf>
    <xf numFmtId="3" fontId="4" fillId="9" borderId="8" xfId="0" applyNumberFormat="1" applyFont="1" applyFill="1" applyBorder="1" applyAlignment="1">
      <alignment vertical="center"/>
    </xf>
    <xf numFmtId="3" fontId="4" fillId="5" borderId="24" xfId="0" applyNumberFormat="1" applyFont="1" applyFill="1" applyBorder="1" applyAlignment="1">
      <alignment vertical="center"/>
    </xf>
    <xf numFmtId="3" fontId="4" fillId="9" borderId="24" xfId="0" applyNumberFormat="1" applyFont="1" applyFill="1" applyBorder="1" applyAlignment="1">
      <alignment vertical="center"/>
    </xf>
    <xf numFmtId="0" fontId="12" fillId="0" borderId="8" xfId="0" applyFont="1" applyBorder="1"/>
    <xf numFmtId="165" fontId="16" fillId="9" borderId="6" xfId="0" applyNumberFormat="1" applyFont="1" applyFill="1" applyBorder="1" applyAlignment="1">
      <alignment horizontal="right" vertical="center"/>
    </xf>
    <xf numFmtId="4" fontId="16" fillId="9" borderId="6" xfId="0" applyNumberFormat="1" applyFont="1" applyFill="1" applyBorder="1" applyAlignment="1">
      <alignment horizontal="right" vertical="center"/>
    </xf>
    <xf numFmtId="0" fontId="17" fillId="0" borderId="0" xfId="0" applyFont="1"/>
    <xf numFmtId="166" fontId="15" fillId="0" borderId="0" xfId="0" applyNumberFormat="1" applyFont="1"/>
    <xf numFmtId="49" fontId="16" fillId="9" borderId="6" xfId="0" applyNumberFormat="1" applyFont="1" applyFill="1" applyBorder="1" applyAlignment="1">
      <alignment horizontal="right" vertical="center"/>
    </xf>
    <xf numFmtId="0" fontId="12" fillId="4" borderId="33" xfId="0" applyFont="1" applyFill="1" applyBorder="1"/>
    <xf numFmtId="0" fontId="8" fillId="4" borderId="13" xfId="0" applyFont="1" applyFill="1" applyBorder="1" applyAlignment="1">
      <alignment vertical="center"/>
    </xf>
    <xf numFmtId="0" fontId="8" fillId="4" borderId="12" xfId="0" applyFont="1" applyFill="1" applyBorder="1" applyAlignment="1">
      <alignment vertical="center"/>
    </xf>
    <xf numFmtId="0" fontId="8" fillId="4" borderId="34" xfId="0" applyFont="1" applyFill="1" applyBorder="1" applyAlignment="1">
      <alignment vertical="center"/>
    </xf>
    <xf numFmtId="166" fontId="21" fillId="10" borderId="36" xfId="0" applyNumberFormat="1" applyFont="1" applyFill="1" applyBorder="1" applyAlignment="1">
      <alignment vertical="center"/>
    </xf>
    <xf numFmtId="14" fontId="5" fillId="5" borderId="36" xfId="0" applyNumberFormat="1" applyFont="1" applyFill="1" applyBorder="1" applyAlignment="1">
      <alignment vertical="center"/>
    </xf>
    <xf numFmtId="0" fontId="12" fillId="4" borderId="39" xfId="0" applyFont="1" applyFill="1" applyBorder="1"/>
    <xf numFmtId="0" fontId="11" fillId="4" borderId="40" xfId="0" applyFont="1" applyFill="1" applyBorder="1" applyAlignment="1">
      <alignment horizontal="right" vertical="center" wrapText="1"/>
    </xf>
    <xf numFmtId="0" fontId="4" fillId="4" borderId="40" xfId="0" applyFont="1" applyFill="1" applyBorder="1" applyAlignment="1">
      <alignment horizontal="center" vertical="center"/>
    </xf>
    <xf numFmtId="0" fontId="4" fillId="4" borderId="41" xfId="0" applyFont="1" applyFill="1" applyBorder="1" applyAlignment="1">
      <alignment horizontal="center" vertical="center"/>
    </xf>
    <xf numFmtId="166" fontId="4" fillId="5" borderId="1" xfId="0" applyNumberFormat="1" applyFont="1" applyFill="1" applyBorder="1" applyAlignment="1">
      <alignment horizontal="right" vertical="center"/>
    </xf>
    <xf numFmtId="166" fontId="4" fillId="9" borderId="1" xfId="0" applyNumberFormat="1" applyFont="1" applyFill="1" applyBorder="1" applyAlignment="1">
      <alignment horizontal="right" vertical="center"/>
    </xf>
    <xf numFmtId="0" fontId="14" fillId="8" borderId="16" xfId="0" applyFont="1" applyFill="1" applyBorder="1" applyAlignment="1">
      <alignment horizontal="center" vertical="center"/>
    </xf>
    <xf numFmtId="0" fontId="14" fillId="0" borderId="22" xfId="0" applyFont="1" applyBorder="1" applyAlignment="1">
      <alignment horizontal="center" vertical="center" wrapText="1"/>
    </xf>
    <xf numFmtId="0" fontId="18" fillId="8" borderId="26" xfId="0" applyFont="1" applyFill="1" applyBorder="1" applyAlignment="1">
      <alignment horizontal="right" vertical="center"/>
    </xf>
    <xf numFmtId="166" fontId="18" fillId="8" borderId="29" xfId="0" applyNumberFormat="1" applyFont="1" applyFill="1" applyBorder="1" applyAlignment="1">
      <alignment horizontal="right" vertical="center"/>
    </xf>
    <xf numFmtId="0" fontId="13" fillId="7" borderId="14" xfId="0" applyFont="1" applyFill="1" applyBorder="1" applyAlignment="1">
      <alignment horizontal="center" vertical="center"/>
    </xf>
    <xf numFmtId="0" fontId="14" fillId="8" borderId="20" xfId="0" applyFont="1" applyFill="1" applyBorder="1" applyAlignment="1">
      <alignment horizontal="center" vertical="center"/>
    </xf>
    <xf numFmtId="49" fontId="9" fillId="6" borderId="14" xfId="0" applyNumberFormat="1" applyFont="1" applyFill="1" applyBorder="1" applyAlignment="1">
      <alignment horizontal="center" vertical="center" wrapText="1"/>
    </xf>
    <xf numFmtId="0" fontId="14" fillId="9" borderId="25" xfId="0" applyFont="1" applyFill="1" applyBorder="1" applyAlignment="1">
      <alignment horizontal="center" vertical="center"/>
    </xf>
    <xf numFmtId="0" fontId="19" fillId="10" borderId="14" xfId="0" applyFont="1" applyFill="1" applyBorder="1" applyAlignment="1">
      <alignment horizontal="right" vertical="center"/>
    </xf>
    <xf numFmtId="166" fontId="19" fillId="10" borderId="32" xfId="0" applyNumberFormat="1" applyFont="1" applyFill="1" applyBorder="1" applyAlignment="1">
      <alignment horizontal="right" vertical="center"/>
    </xf>
    <xf numFmtId="0" fontId="9" fillId="4" borderId="0" xfId="0" applyFont="1" applyFill="1" applyAlignment="1">
      <alignment horizontal="right"/>
    </xf>
    <xf numFmtId="0" fontId="4" fillId="4" borderId="0" xfId="0" applyFont="1" applyFill="1" applyAlignment="1">
      <alignment horizontal="left"/>
    </xf>
    <xf numFmtId="0" fontId="6" fillId="3" borderId="1" xfId="0" applyFont="1" applyFill="1" applyBorder="1" applyAlignment="1">
      <alignment horizontal="center"/>
    </xf>
    <xf numFmtId="0" fontId="4" fillId="4" borderId="9" xfId="0" applyFont="1" applyFill="1" applyBorder="1" applyAlignment="1">
      <alignment horizontal="left"/>
    </xf>
    <xf numFmtId="0" fontId="20" fillId="3" borderId="14" xfId="0" applyFont="1" applyFill="1" applyBorder="1" applyAlignment="1">
      <alignment horizontal="center" vertical="center"/>
    </xf>
    <xf numFmtId="0" fontId="4" fillId="4" borderId="37" xfId="0" applyFont="1" applyFill="1" applyBorder="1" applyAlignment="1">
      <alignment horizontal="left" vertical="top" wrapText="1"/>
    </xf>
    <xf numFmtId="0" fontId="16" fillId="2" borderId="1" xfId="0" applyFont="1" applyFill="1" applyBorder="1" applyAlignment="1">
      <alignment horizontal="center" vertical="center" wrapText="1"/>
    </xf>
    <xf numFmtId="0" fontId="9" fillId="8" borderId="14" xfId="0" applyFont="1" applyFill="1" applyBorder="1" applyAlignment="1">
      <alignment horizontal="center" vertical="center"/>
    </xf>
    <xf numFmtId="0" fontId="9" fillId="8" borderId="32" xfId="0" applyFont="1" applyFill="1" applyBorder="1" applyAlignment="1">
      <alignment horizontal="center" vertical="center" wrapText="1"/>
    </xf>
    <xf numFmtId="0" fontId="22" fillId="2" borderId="1" xfId="0" applyFont="1" applyFill="1" applyBorder="1" applyAlignment="1">
      <alignment horizontal="center" wrapText="1"/>
    </xf>
    <xf numFmtId="0" fontId="23" fillId="0" borderId="1" xfId="0" applyFont="1" applyBorder="1" applyAlignment="1">
      <alignment horizontal="center" wrapText="1"/>
    </xf>
    <xf numFmtId="0" fontId="1" fillId="2" borderId="38" xfId="0" applyFont="1" applyFill="1" applyBorder="1" applyAlignment="1">
      <alignment vertical="center"/>
    </xf>
    <xf numFmtId="0" fontId="2" fillId="2" borderId="38" xfId="0" applyFont="1" applyFill="1" applyBorder="1" applyAlignment="1">
      <alignment horizontal="center"/>
    </xf>
    <xf numFmtId="0" fontId="3" fillId="0" borderId="38" xfId="0" applyFont="1" applyBorder="1" applyAlignment="1"/>
    <xf numFmtId="0" fontId="4" fillId="2" borderId="38" xfId="0" applyFont="1" applyFill="1" applyBorder="1" applyAlignment="1">
      <alignment vertical="center"/>
    </xf>
    <xf numFmtId="0" fontId="3" fillId="0" borderId="2" xfId="0" applyFont="1" applyBorder="1" applyAlignment="1"/>
    <xf numFmtId="0" fontId="3" fillId="0" borderId="3" xfId="0" applyFont="1" applyBorder="1" applyAlignment="1"/>
    <xf numFmtId="0" fontId="3" fillId="0" borderId="7" xfId="0" applyFont="1" applyBorder="1" applyAlignment="1"/>
    <xf numFmtId="14" fontId="4" fillId="5" borderId="33" xfId="0" applyNumberFormat="1" applyFont="1" applyFill="1" applyBorder="1" applyAlignment="1">
      <alignment horizontal="left" vertical="center" wrapText="1"/>
    </xf>
    <xf numFmtId="0" fontId="3" fillId="0" borderId="13" xfId="0" applyFont="1" applyBorder="1" applyAlignment="1"/>
    <xf numFmtId="0" fontId="3" fillId="0" borderId="34" xfId="0" applyFont="1" applyBorder="1" applyAlignment="1"/>
    <xf numFmtId="0" fontId="3" fillId="0" borderId="39" xfId="0" applyFont="1" applyBorder="1" applyAlignment="1"/>
    <xf numFmtId="0" fontId="3" fillId="0" borderId="40" xfId="0" applyFont="1" applyBorder="1" applyAlignment="1"/>
    <xf numFmtId="0" fontId="3" fillId="0" borderId="41" xfId="0" applyFont="1" applyBorder="1" applyAlignment="1"/>
    <xf numFmtId="0" fontId="3" fillId="0" borderId="9" xfId="0" applyFont="1" applyBorder="1" applyAlignment="1"/>
    <xf numFmtId="0" fontId="0" fillId="0" borderId="0" xfId="0" applyAlignment="1"/>
    <xf numFmtId="0" fontId="9" fillId="4" borderId="40" xfId="0" applyFont="1" applyFill="1" applyBorder="1" applyAlignment="1">
      <alignment horizontal="right"/>
    </xf>
    <xf numFmtId="0" fontId="3" fillId="0" borderId="10" xfId="0" applyFont="1" applyBorder="1" applyAlignment="1"/>
    <xf numFmtId="0" fontId="9" fillId="4" borderId="38" xfId="0" applyFont="1" applyFill="1" applyBorder="1" applyAlignment="1">
      <alignment horizontal="right"/>
    </xf>
    <xf numFmtId="0" fontId="7" fillId="4" borderId="20" xfId="0" applyFont="1" applyFill="1" applyBorder="1"/>
    <xf numFmtId="0" fontId="12" fillId="0" borderId="12" xfId="0" applyFont="1" applyBorder="1"/>
    <xf numFmtId="0" fontId="12" fillId="0" borderId="13" xfId="0" applyFont="1" applyBorder="1"/>
    <xf numFmtId="0" fontId="6" fillId="3" borderId="39" xfId="0" applyFont="1" applyFill="1" applyBorder="1" applyAlignment="1">
      <alignment horizontal="center" vertical="center"/>
    </xf>
    <xf numFmtId="0" fontId="3" fillId="0" borderId="12" xfId="0" applyFont="1" applyBorder="1" applyAlignment="1"/>
    <xf numFmtId="0" fontId="3" fillId="0" borderId="15" xfId="0" applyFont="1" applyBorder="1" applyAlignment="1"/>
    <xf numFmtId="0" fontId="3" fillId="0" borderId="17" xfId="0" applyFont="1" applyBorder="1" applyAlignment="1"/>
    <xf numFmtId="0" fontId="3" fillId="0" borderId="18" xfId="0" applyFont="1" applyBorder="1" applyAlignment="1"/>
    <xf numFmtId="0" fontId="3" fillId="0" borderId="21" xfId="0" applyFont="1" applyBorder="1" applyAlignment="1"/>
    <xf numFmtId="0" fontId="3" fillId="0" borderId="23" xfId="0" applyFont="1" applyBorder="1" applyAlignment="1"/>
    <xf numFmtId="0" fontId="3" fillId="0" borderId="6" xfId="0" applyFont="1" applyBorder="1" applyAlignment="1"/>
    <xf numFmtId="0" fontId="3" fillId="0" borderId="27" xfId="0" applyFont="1" applyBorder="1" applyAlignment="1"/>
    <xf numFmtId="0" fontId="3" fillId="0" borderId="28" xfId="0" applyFont="1" applyBorder="1" applyAlignment="1"/>
    <xf numFmtId="0" fontId="3" fillId="0" borderId="30" xfId="0" applyFont="1" applyBorder="1" applyAlignment="1"/>
    <xf numFmtId="0" fontId="4" fillId="2" borderId="38" xfId="0" applyFont="1" applyFill="1" applyBorder="1" applyAlignment="1">
      <alignment horizontal="right" vertical="center"/>
    </xf>
    <xf numFmtId="166" fontId="4" fillId="2" borderId="38" xfId="0" applyNumberFormat="1" applyFont="1" applyFill="1" applyBorder="1" applyAlignment="1">
      <alignment horizontal="center" vertical="center"/>
    </xf>
    <xf numFmtId="0" fontId="3" fillId="0" borderId="31" xfId="0" applyFont="1" applyBorder="1" applyAlignment="1"/>
    <xf numFmtId="49" fontId="5" fillId="6" borderId="33" xfId="0" applyNumberFormat="1" applyFont="1" applyFill="1" applyBorder="1" applyAlignment="1">
      <alignment horizontal="center" vertical="center" wrapText="1"/>
    </xf>
    <xf numFmtId="0" fontId="3" fillId="0" borderId="37" xfId="0" applyFont="1" applyBorder="1" applyAlignment="1"/>
    <xf numFmtId="0" fontId="3" fillId="0" borderId="35" xfId="0" applyFont="1" applyBorder="1" applyAlignment="1"/>
    <xf numFmtId="0" fontId="12" fillId="4" borderId="37" xfId="0" applyFont="1" applyFill="1" applyBorder="1"/>
    <xf numFmtId="0" fontId="9" fillId="4" borderId="38" xfId="0" applyFont="1" applyFill="1" applyBorder="1" applyAlignment="1">
      <alignment horizontal="right" vertical="center"/>
    </xf>
    <xf numFmtId="0" fontId="10" fillId="4" borderId="35" xfId="0" applyFont="1" applyFill="1" applyBorder="1" applyAlignment="1">
      <alignment vertical="center"/>
    </xf>
    <xf numFmtId="0" fontId="9" fillId="4" borderId="38" xfId="0" applyFont="1" applyFill="1" applyBorder="1" applyAlignment="1">
      <alignment horizontal="right" vertical="center" wrapText="1"/>
    </xf>
    <xf numFmtId="0" fontId="11" fillId="4" borderId="38" xfId="0" applyFont="1" applyFill="1" applyBorder="1" applyAlignment="1">
      <alignment vertical="center"/>
    </xf>
    <xf numFmtId="49" fontId="4" fillId="4" borderId="38" xfId="0" applyNumberFormat="1" applyFont="1" applyFill="1" applyBorder="1" applyAlignment="1">
      <alignment vertical="center"/>
    </xf>
    <xf numFmtId="0" fontId="4" fillId="4" borderId="38" xfId="0" applyFont="1" applyFill="1" applyBorder="1" applyAlignment="1">
      <alignment horizontal="center" vertical="center"/>
    </xf>
    <xf numFmtId="0" fontId="4" fillId="4" borderId="35" xfId="0" applyFont="1" applyFill="1" applyBorder="1" applyAlignment="1">
      <alignment horizontal="center" vertical="center"/>
    </xf>
    <xf numFmtId="0" fontId="20" fillId="3" borderId="39"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1485900</xdr:colOff>
      <xdr:row>0</xdr:row>
      <xdr:rowOff>0</xdr:rowOff>
    </xdr:from>
    <xdr:ext cx="619125" cy="1162050"/>
    <xdr:pic>
      <xdr:nvPicPr>
        <xdr:cNvPr id="2" name="image1.png" descr="A logo with a leaf and text&#10;&#10;Description automatically generated">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1485900</xdr:colOff>
      <xdr:row>0</xdr:row>
      <xdr:rowOff>0</xdr:rowOff>
    </xdr:from>
    <xdr:ext cx="619125" cy="1162050"/>
    <xdr:pic>
      <xdr:nvPicPr>
        <xdr:cNvPr id="2" name="image1.png" descr="A logo with a leaf and text&#10;&#10;Description automatically generated">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987"/>
  <sheetViews>
    <sheetView tabSelected="1" workbookViewId="0"/>
  </sheetViews>
  <sheetFormatPr defaultColWidth="14.42578125" defaultRowHeight="15" customHeight="1"/>
  <cols>
    <col min="1" max="1" width="8.85546875" customWidth="1"/>
    <col min="2" max="2" width="2.7109375" customWidth="1"/>
    <col min="3" max="3" width="41.85546875" customWidth="1"/>
    <col min="4" max="4" width="14.140625" customWidth="1"/>
    <col min="5" max="5" width="24" customWidth="1"/>
    <col min="6" max="6" width="14.7109375" customWidth="1"/>
    <col min="7" max="7" width="26.140625" customWidth="1"/>
    <col min="8" max="8" width="5" customWidth="1"/>
    <col min="9" max="9" width="9.140625" customWidth="1"/>
    <col min="10" max="26" width="8.85546875" customWidth="1"/>
  </cols>
  <sheetData>
    <row r="1" spans="2:8" ht="86.25" customHeight="1">
      <c r="C1" s="70"/>
      <c r="D1" s="70"/>
      <c r="E1" s="70"/>
      <c r="F1" s="70"/>
      <c r="G1" s="70"/>
      <c r="H1" s="70"/>
    </row>
    <row r="2" spans="2:8" ht="29.25" customHeight="1">
      <c r="C2" s="71" t="s">
        <v>0</v>
      </c>
      <c r="D2" s="72"/>
      <c r="E2" s="72"/>
      <c r="F2" s="72"/>
      <c r="G2" s="72"/>
      <c r="H2" s="72"/>
    </row>
    <row r="3" spans="2:8" ht="10.5" customHeight="1">
      <c r="C3" s="73"/>
      <c r="D3" s="73"/>
      <c r="E3" s="73"/>
      <c r="F3" s="73"/>
      <c r="G3" s="73"/>
      <c r="H3" s="73"/>
    </row>
    <row r="4" spans="2:8" ht="16.5" customHeight="1">
      <c r="C4" s="1"/>
      <c r="D4" s="1"/>
      <c r="E4" s="1"/>
      <c r="F4" s="1"/>
      <c r="G4" s="1"/>
      <c r="H4" s="1"/>
    </row>
    <row r="5" spans="2:8" ht="31.5" customHeight="1">
      <c r="B5" s="61" t="s">
        <v>1</v>
      </c>
      <c r="C5" s="74"/>
      <c r="D5" s="74"/>
      <c r="E5" s="74"/>
      <c r="F5" s="74"/>
      <c r="G5" s="74"/>
      <c r="H5" s="75"/>
    </row>
    <row r="6" spans="2:8" ht="31.5" customHeight="1">
      <c r="B6" s="2"/>
      <c r="C6" s="3"/>
      <c r="D6" s="3"/>
      <c r="E6" s="4"/>
      <c r="F6" s="4"/>
      <c r="G6" s="4"/>
      <c r="H6" s="5"/>
    </row>
    <row r="7" spans="2:8" ht="31.5" customHeight="1">
      <c r="B7" s="2"/>
      <c r="C7" s="59" t="s">
        <v>2</v>
      </c>
      <c r="D7" s="76"/>
      <c r="E7" s="77" t="s">
        <v>3</v>
      </c>
      <c r="F7" s="78"/>
      <c r="G7" s="79"/>
      <c r="H7" s="6"/>
    </row>
    <row r="8" spans="2:8" ht="31.5" customHeight="1">
      <c r="B8" s="2"/>
      <c r="C8" s="7"/>
      <c r="D8" s="8"/>
      <c r="E8" s="80"/>
      <c r="F8" s="81"/>
      <c r="G8" s="82"/>
      <c r="H8" s="9"/>
    </row>
    <row r="9" spans="2:8" ht="31.5" customHeight="1">
      <c r="B9" s="2"/>
      <c r="C9" s="59" t="s">
        <v>4</v>
      </c>
      <c r="D9" s="76"/>
      <c r="E9" s="10" t="s">
        <v>5</v>
      </c>
      <c r="F9" s="62" t="s">
        <v>6</v>
      </c>
      <c r="G9" s="83"/>
      <c r="H9" s="11"/>
    </row>
    <row r="10" spans="2:8" ht="31.5" customHeight="1">
      <c r="B10" s="2"/>
      <c r="C10" s="59" t="s">
        <v>7</v>
      </c>
      <c r="D10" s="76"/>
      <c r="E10" s="12">
        <v>129479</v>
      </c>
      <c r="F10" s="13"/>
      <c r="G10" s="14"/>
      <c r="H10" s="9"/>
    </row>
    <row r="11" spans="2:8" ht="31.5" customHeight="1">
      <c r="B11" s="2"/>
      <c r="C11" s="59" t="s">
        <v>8</v>
      </c>
      <c r="D11" s="76"/>
      <c r="E11" s="12">
        <v>115345.84</v>
      </c>
      <c r="F11" s="60" t="s">
        <v>9</v>
      </c>
      <c r="G11" s="84"/>
      <c r="H11" s="76"/>
    </row>
    <row r="12" spans="2:8" ht="31.5" customHeight="1">
      <c r="B12" s="2"/>
      <c r="C12" s="59" t="s">
        <v>10</v>
      </c>
      <c r="D12" s="76"/>
      <c r="E12" s="15">
        <v>0</v>
      </c>
      <c r="F12" s="60" t="s">
        <v>11</v>
      </c>
      <c r="G12" s="84"/>
      <c r="H12" s="76"/>
    </row>
    <row r="13" spans="2:8" ht="31.5" customHeight="1">
      <c r="B13" s="2"/>
      <c r="C13" s="85" t="s">
        <v>12</v>
      </c>
      <c r="D13" s="86"/>
      <c r="E13" s="16">
        <v>46101</v>
      </c>
      <c r="F13" s="13"/>
      <c r="G13" s="14"/>
      <c r="H13" s="11"/>
    </row>
    <row r="14" spans="2:8" ht="26.25" customHeight="1">
      <c r="B14" s="2"/>
      <c r="C14" s="87" t="s">
        <v>13</v>
      </c>
      <c r="D14" s="72"/>
      <c r="E14" s="10" t="s">
        <v>14</v>
      </c>
      <c r="F14" s="13"/>
      <c r="G14" s="14"/>
      <c r="H14" s="11"/>
    </row>
    <row r="15" spans="2:8" ht="21" customHeight="1">
      <c r="B15" s="88"/>
      <c r="C15" s="17"/>
      <c r="D15" s="17"/>
      <c r="E15" s="18"/>
      <c r="F15" s="18"/>
      <c r="G15" s="18"/>
      <c r="H15" s="19"/>
    </row>
    <row r="16" spans="2:8" ht="12.75" customHeight="1">
      <c r="B16" s="89"/>
      <c r="C16" s="20"/>
      <c r="D16" s="20"/>
      <c r="E16" s="21"/>
      <c r="F16" s="21"/>
      <c r="G16" s="21"/>
      <c r="H16" s="21"/>
    </row>
    <row r="17" spans="2:9" ht="14.25" customHeight="1">
      <c r="B17" s="90"/>
      <c r="C17" s="90"/>
      <c r="D17" s="22"/>
      <c r="E17" s="22"/>
      <c r="F17" s="22"/>
      <c r="G17" s="22"/>
      <c r="H17" s="22"/>
    </row>
    <row r="18" spans="2:9">
      <c r="B18" s="91" t="s">
        <v>15</v>
      </c>
      <c r="C18" s="81"/>
      <c r="D18" s="81"/>
      <c r="E18" s="81"/>
      <c r="F18" s="81"/>
      <c r="G18" s="81"/>
      <c r="H18" s="82"/>
    </row>
    <row r="19" spans="2:9" ht="48.75" customHeight="1">
      <c r="B19" s="55" t="s">
        <v>16</v>
      </c>
      <c r="C19" s="92"/>
      <c r="D19" s="92"/>
      <c r="E19" s="92"/>
      <c r="F19" s="92"/>
      <c r="G19" s="92"/>
      <c r="H19" s="93"/>
    </row>
    <row r="20" spans="2:9">
      <c r="B20" s="53" t="s">
        <v>17</v>
      </c>
      <c r="C20" s="92"/>
      <c r="D20" s="92"/>
      <c r="E20" s="92"/>
      <c r="F20" s="92"/>
      <c r="G20" s="92"/>
      <c r="H20" s="93"/>
    </row>
    <row r="21" spans="2:9">
      <c r="B21" s="49" t="s">
        <v>18</v>
      </c>
      <c r="C21" s="94"/>
      <c r="D21" s="95"/>
      <c r="E21" s="23" t="s">
        <v>19</v>
      </c>
      <c r="F21" s="23" t="s">
        <v>20</v>
      </c>
      <c r="G21" s="54" t="s">
        <v>21</v>
      </c>
      <c r="H21" s="96"/>
      <c r="I21" s="24" t="s">
        <v>22</v>
      </c>
    </row>
    <row r="22" spans="2:9">
      <c r="B22" s="50" t="s">
        <v>23</v>
      </c>
      <c r="C22" s="74"/>
      <c r="D22" s="75"/>
      <c r="E22" s="25">
        <v>580</v>
      </c>
      <c r="F22" s="26">
        <v>1</v>
      </c>
      <c r="G22" s="47">
        <f t="shared" ref="G22:G41" si="0">E22*F22</f>
        <v>580</v>
      </c>
      <c r="H22" s="97"/>
    </row>
    <row r="23" spans="2:9">
      <c r="B23" s="50" t="s">
        <v>24</v>
      </c>
      <c r="C23" s="74"/>
      <c r="D23" s="75"/>
      <c r="E23" s="25">
        <v>1000</v>
      </c>
      <c r="F23" s="26">
        <v>1</v>
      </c>
      <c r="G23" s="47">
        <f t="shared" si="0"/>
        <v>1000</v>
      </c>
      <c r="H23" s="97"/>
    </row>
    <row r="24" spans="2:9">
      <c r="B24" s="50" t="s">
        <v>25</v>
      </c>
      <c r="C24" s="74"/>
      <c r="D24" s="75"/>
      <c r="E24" s="25">
        <v>1200</v>
      </c>
      <c r="F24" s="26">
        <v>1</v>
      </c>
      <c r="G24" s="47">
        <f t="shared" si="0"/>
        <v>1200</v>
      </c>
      <c r="H24" s="97"/>
    </row>
    <row r="25" spans="2:9">
      <c r="B25" s="50" t="s">
        <v>26</v>
      </c>
      <c r="C25" s="74"/>
      <c r="D25" s="75"/>
      <c r="E25" s="27">
        <v>400</v>
      </c>
      <c r="F25" s="28">
        <v>5</v>
      </c>
      <c r="G25" s="48">
        <f t="shared" si="0"/>
        <v>2000</v>
      </c>
      <c r="H25" s="97"/>
    </row>
    <row r="26" spans="2:9">
      <c r="B26" s="50" t="s">
        <v>27</v>
      </c>
      <c r="C26" s="74"/>
      <c r="D26" s="75"/>
      <c r="E26" s="25">
        <v>500</v>
      </c>
      <c r="F26" s="28">
        <v>12</v>
      </c>
      <c r="G26" s="48">
        <f t="shared" si="0"/>
        <v>6000</v>
      </c>
      <c r="H26" s="97"/>
    </row>
    <row r="27" spans="2:9">
      <c r="B27" s="50" t="s">
        <v>28</v>
      </c>
      <c r="C27" s="74"/>
      <c r="D27" s="75"/>
      <c r="E27" s="25">
        <v>100</v>
      </c>
      <c r="F27" s="26">
        <v>60</v>
      </c>
      <c r="G27" s="47">
        <f t="shared" si="0"/>
        <v>6000</v>
      </c>
      <c r="H27" s="97"/>
    </row>
    <row r="28" spans="2:9">
      <c r="B28" s="50" t="s">
        <v>29</v>
      </c>
      <c r="C28" s="74"/>
      <c r="D28" s="75"/>
      <c r="E28" s="25">
        <v>1000</v>
      </c>
      <c r="F28" s="28">
        <v>20</v>
      </c>
      <c r="G28" s="48">
        <f t="shared" si="0"/>
        <v>20000</v>
      </c>
      <c r="H28" s="97"/>
    </row>
    <row r="29" spans="2:9">
      <c r="B29" s="50" t="s">
        <v>30</v>
      </c>
      <c r="C29" s="74"/>
      <c r="D29" s="75"/>
      <c r="E29" s="25">
        <v>1000</v>
      </c>
      <c r="F29" s="28">
        <v>16</v>
      </c>
      <c r="G29" s="48">
        <f t="shared" si="0"/>
        <v>16000</v>
      </c>
      <c r="H29" s="97"/>
    </row>
    <row r="30" spans="2:9">
      <c r="B30" s="50" t="s">
        <v>31</v>
      </c>
      <c r="C30" s="74"/>
      <c r="D30" s="75"/>
      <c r="E30" s="25">
        <v>1000</v>
      </c>
      <c r="F30" s="26">
        <v>1</v>
      </c>
      <c r="G30" s="47">
        <f t="shared" si="0"/>
        <v>1000</v>
      </c>
      <c r="H30" s="97"/>
    </row>
    <row r="31" spans="2:9">
      <c r="B31" s="50" t="s">
        <v>32</v>
      </c>
      <c r="C31" s="74"/>
      <c r="D31" s="75"/>
      <c r="E31" s="25">
        <v>1000</v>
      </c>
      <c r="F31" s="29">
        <v>1</v>
      </c>
      <c r="G31" s="47">
        <f t="shared" si="0"/>
        <v>1000</v>
      </c>
      <c r="H31" s="97"/>
    </row>
    <row r="32" spans="2:9">
      <c r="B32" s="50" t="s">
        <v>33</v>
      </c>
      <c r="C32" s="74"/>
      <c r="D32" s="75"/>
      <c r="E32" s="25">
        <v>3000</v>
      </c>
      <c r="F32" s="29">
        <v>1</v>
      </c>
      <c r="G32" s="47">
        <f t="shared" si="0"/>
        <v>3000</v>
      </c>
      <c r="H32" s="97"/>
    </row>
    <row r="33" spans="2:13">
      <c r="B33" s="50" t="s">
        <v>34</v>
      </c>
      <c r="C33" s="74"/>
      <c r="D33" s="75"/>
      <c r="E33" s="27">
        <v>13900</v>
      </c>
      <c r="F33" s="29">
        <v>1</v>
      </c>
      <c r="G33" s="48">
        <f t="shared" si="0"/>
        <v>13900</v>
      </c>
      <c r="H33" s="97"/>
    </row>
    <row r="34" spans="2:13">
      <c r="B34" s="50" t="s">
        <v>35</v>
      </c>
      <c r="C34" s="74"/>
      <c r="D34" s="75"/>
      <c r="E34" s="27">
        <v>11499</v>
      </c>
      <c r="F34" s="29">
        <v>1</v>
      </c>
      <c r="G34" s="48">
        <f t="shared" si="0"/>
        <v>11499</v>
      </c>
      <c r="H34" s="97"/>
    </row>
    <row r="35" spans="2:13">
      <c r="B35" s="50" t="s">
        <v>36</v>
      </c>
      <c r="C35" s="74"/>
      <c r="D35" s="75"/>
      <c r="E35" s="25">
        <v>500</v>
      </c>
      <c r="F35" s="30">
        <v>26</v>
      </c>
      <c r="G35" s="48">
        <f t="shared" si="0"/>
        <v>13000</v>
      </c>
      <c r="H35" s="97"/>
    </row>
    <row r="36" spans="2:13">
      <c r="B36" s="50" t="s">
        <v>37</v>
      </c>
      <c r="C36" s="74"/>
      <c r="D36" s="75"/>
      <c r="E36" s="25">
        <v>5500</v>
      </c>
      <c r="F36" s="26">
        <v>1</v>
      </c>
      <c r="G36" s="47">
        <f t="shared" si="0"/>
        <v>5500</v>
      </c>
      <c r="H36" s="97"/>
    </row>
    <row r="37" spans="2:13">
      <c r="B37" s="50" t="s">
        <v>38</v>
      </c>
      <c r="C37" s="74"/>
      <c r="D37" s="75"/>
      <c r="E37" s="25">
        <v>1500</v>
      </c>
      <c r="F37" s="31">
        <v>1</v>
      </c>
      <c r="G37" s="47">
        <f t="shared" si="0"/>
        <v>1500</v>
      </c>
      <c r="H37" s="97"/>
    </row>
    <row r="38" spans="2:13">
      <c r="B38" s="50" t="s">
        <v>39</v>
      </c>
      <c r="C38" s="74"/>
      <c r="D38" s="75"/>
      <c r="E38" s="25">
        <v>200</v>
      </c>
      <c r="F38" s="28">
        <v>50</v>
      </c>
      <c r="G38" s="48">
        <f t="shared" si="0"/>
        <v>10000</v>
      </c>
      <c r="H38" s="97"/>
    </row>
    <row r="39" spans="2:13">
      <c r="B39" s="56" t="s">
        <v>40</v>
      </c>
      <c r="C39" s="83"/>
      <c r="D39" s="98"/>
      <c r="E39" s="32">
        <v>1000</v>
      </c>
      <c r="F39" s="33">
        <v>11</v>
      </c>
      <c r="G39" s="48">
        <f t="shared" si="0"/>
        <v>11000</v>
      </c>
      <c r="H39" s="97"/>
      <c r="I39" s="34"/>
      <c r="J39" s="34"/>
      <c r="M39" s="35"/>
    </row>
    <row r="40" spans="2:13">
      <c r="B40" s="56" t="s">
        <v>41</v>
      </c>
      <c r="C40" s="83"/>
      <c r="D40" s="98"/>
      <c r="E40" s="32">
        <v>1000</v>
      </c>
      <c r="F40" s="36" t="s">
        <v>42</v>
      </c>
      <c r="G40" s="48">
        <f t="shared" si="0"/>
        <v>1000</v>
      </c>
      <c r="H40" s="97"/>
      <c r="I40" s="34"/>
      <c r="J40" s="34"/>
      <c r="M40" s="35"/>
    </row>
    <row r="41" spans="2:13">
      <c r="B41" s="56" t="s">
        <v>43</v>
      </c>
      <c r="C41" s="83"/>
      <c r="D41" s="98"/>
      <c r="E41" s="32">
        <v>10</v>
      </c>
      <c r="F41" s="36" t="s">
        <v>44</v>
      </c>
      <c r="G41" s="48">
        <f t="shared" si="0"/>
        <v>4300</v>
      </c>
      <c r="H41" s="97"/>
      <c r="I41" s="34"/>
      <c r="J41" s="34"/>
      <c r="M41" s="35"/>
    </row>
    <row r="42" spans="2:13">
      <c r="B42" s="51" t="s">
        <v>45</v>
      </c>
      <c r="C42" s="99"/>
      <c r="D42" s="99"/>
      <c r="E42" s="99"/>
      <c r="F42" s="100"/>
      <c r="G42" s="52">
        <f>SUM(G22:H41)</f>
        <v>129479</v>
      </c>
      <c r="H42" s="101"/>
      <c r="I42" s="34"/>
      <c r="J42" s="34"/>
      <c r="M42" s="35"/>
    </row>
    <row r="43" spans="2:13">
      <c r="C43" s="73"/>
      <c r="D43" s="73"/>
      <c r="E43" s="73"/>
      <c r="F43" s="102"/>
      <c r="G43" s="103"/>
      <c r="H43" s="103"/>
    </row>
    <row r="44" spans="2:13">
      <c r="B44" s="53" t="s">
        <v>46</v>
      </c>
      <c r="C44" s="92"/>
      <c r="D44" s="92"/>
      <c r="E44" s="92"/>
      <c r="F44" s="92"/>
      <c r="G44" s="92"/>
      <c r="H44" s="93"/>
    </row>
    <row r="45" spans="2:13">
      <c r="B45" s="49" t="s">
        <v>18</v>
      </c>
      <c r="C45" s="94"/>
      <c r="D45" s="95"/>
      <c r="E45" s="23" t="s">
        <v>19</v>
      </c>
      <c r="F45" s="23" t="s">
        <v>20</v>
      </c>
      <c r="G45" s="54" t="s">
        <v>21</v>
      </c>
      <c r="H45" s="96"/>
    </row>
    <row r="46" spans="2:13">
      <c r="B46" s="50"/>
      <c r="C46" s="74"/>
      <c r="D46" s="75"/>
      <c r="E46" s="25"/>
      <c r="F46" s="26"/>
      <c r="G46" s="47">
        <f t="shared" ref="G46:G55" si="1">E46*F46</f>
        <v>0</v>
      </c>
      <c r="H46" s="97"/>
    </row>
    <row r="47" spans="2:13">
      <c r="B47" s="50"/>
      <c r="C47" s="74"/>
      <c r="D47" s="75"/>
      <c r="E47" s="25"/>
      <c r="F47" s="26"/>
      <c r="G47" s="47">
        <f t="shared" si="1"/>
        <v>0</v>
      </c>
      <c r="H47" s="97"/>
    </row>
    <row r="48" spans="2:13">
      <c r="B48" s="50"/>
      <c r="C48" s="74"/>
      <c r="D48" s="75"/>
      <c r="E48" s="25"/>
      <c r="F48" s="26"/>
      <c r="G48" s="47">
        <f t="shared" si="1"/>
        <v>0</v>
      </c>
      <c r="H48" s="97"/>
    </row>
    <row r="49" spans="2:10">
      <c r="B49" s="50"/>
      <c r="C49" s="74"/>
      <c r="D49" s="75"/>
      <c r="E49" s="25"/>
      <c r="F49" s="26"/>
      <c r="G49" s="47">
        <f t="shared" si="1"/>
        <v>0</v>
      </c>
      <c r="H49" s="97"/>
    </row>
    <row r="50" spans="2:10">
      <c r="B50" s="50"/>
      <c r="C50" s="74"/>
      <c r="D50" s="75"/>
      <c r="E50" s="25"/>
      <c r="F50" s="26"/>
      <c r="G50" s="47">
        <f t="shared" si="1"/>
        <v>0</v>
      </c>
      <c r="H50" s="97"/>
    </row>
    <row r="51" spans="2:10">
      <c r="B51" s="50"/>
      <c r="C51" s="74"/>
      <c r="D51" s="75"/>
      <c r="E51" s="25"/>
      <c r="F51" s="26"/>
      <c r="G51" s="47">
        <f t="shared" si="1"/>
        <v>0</v>
      </c>
      <c r="H51" s="97"/>
    </row>
    <row r="52" spans="2:10">
      <c r="B52" s="50"/>
      <c r="C52" s="74"/>
      <c r="D52" s="75"/>
      <c r="E52" s="25"/>
      <c r="F52" s="26"/>
      <c r="G52" s="47">
        <f t="shared" si="1"/>
        <v>0</v>
      </c>
      <c r="H52" s="97"/>
    </row>
    <row r="53" spans="2:10">
      <c r="B53" s="50"/>
      <c r="C53" s="74"/>
      <c r="D53" s="75"/>
      <c r="E53" s="25"/>
      <c r="F53" s="26"/>
      <c r="G53" s="47">
        <f t="shared" si="1"/>
        <v>0</v>
      </c>
      <c r="H53" s="97"/>
    </row>
    <row r="54" spans="2:10">
      <c r="B54" s="50"/>
      <c r="C54" s="74"/>
      <c r="D54" s="75"/>
      <c r="E54" s="25"/>
      <c r="F54" s="26"/>
      <c r="G54" s="47">
        <f t="shared" si="1"/>
        <v>0</v>
      </c>
      <c r="H54" s="97"/>
    </row>
    <row r="55" spans="2:10">
      <c r="B55" s="50"/>
      <c r="C55" s="74"/>
      <c r="D55" s="75"/>
      <c r="E55" s="25"/>
      <c r="F55" s="29"/>
      <c r="G55" s="47">
        <f t="shared" si="1"/>
        <v>0</v>
      </c>
      <c r="H55" s="97"/>
    </row>
    <row r="56" spans="2:10">
      <c r="B56" s="51" t="s">
        <v>47</v>
      </c>
      <c r="C56" s="99"/>
      <c r="D56" s="99"/>
      <c r="E56" s="99"/>
      <c r="F56" s="100"/>
      <c r="G56" s="52">
        <f>SUM(G46:H55)</f>
        <v>0</v>
      </c>
      <c r="H56" s="101"/>
      <c r="I56" s="34"/>
      <c r="J56" s="34"/>
    </row>
    <row r="57" spans="2:10">
      <c r="C57" s="73"/>
      <c r="D57" s="73"/>
      <c r="E57" s="73"/>
      <c r="F57" s="102"/>
      <c r="G57" s="103"/>
      <c r="H57" s="103"/>
    </row>
    <row r="58" spans="2:10">
      <c r="B58" s="53" t="s">
        <v>48</v>
      </c>
      <c r="C58" s="92"/>
      <c r="D58" s="92"/>
      <c r="E58" s="92"/>
      <c r="F58" s="92"/>
      <c r="G58" s="92"/>
      <c r="H58" s="93"/>
    </row>
    <row r="59" spans="2:10">
      <c r="B59" s="49" t="s">
        <v>18</v>
      </c>
      <c r="C59" s="94"/>
      <c r="D59" s="95"/>
      <c r="E59" s="23" t="s">
        <v>19</v>
      </c>
      <c r="F59" s="23" t="s">
        <v>20</v>
      </c>
      <c r="G59" s="54" t="s">
        <v>21</v>
      </c>
      <c r="H59" s="96"/>
    </row>
    <row r="60" spans="2:10">
      <c r="B60" s="50"/>
      <c r="C60" s="74"/>
      <c r="D60" s="75"/>
      <c r="E60" s="25"/>
      <c r="F60" s="26"/>
      <c r="G60" s="47">
        <f t="shared" ref="G60:G69" si="2">E60*F60</f>
        <v>0</v>
      </c>
      <c r="H60" s="97"/>
    </row>
    <row r="61" spans="2:10">
      <c r="B61" s="50"/>
      <c r="C61" s="74"/>
      <c r="D61" s="75"/>
      <c r="E61" s="25"/>
      <c r="F61" s="26"/>
      <c r="G61" s="47">
        <f t="shared" si="2"/>
        <v>0</v>
      </c>
      <c r="H61" s="97"/>
    </row>
    <row r="62" spans="2:10">
      <c r="B62" s="50"/>
      <c r="C62" s="74"/>
      <c r="D62" s="75"/>
      <c r="E62" s="25"/>
      <c r="F62" s="26"/>
      <c r="G62" s="47">
        <f t="shared" si="2"/>
        <v>0</v>
      </c>
      <c r="H62" s="97"/>
    </row>
    <row r="63" spans="2:10">
      <c r="B63" s="50"/>
      <c r="C63" s="74"/>
      <c r="D63" s="75"/>
      <c r="E63" s="25"/>
      <c r="F63" s="26"/>
      <c r="G63" s="47">
        <f t="shared" si="2"/>
        <v>0</v>
      </c>
      <c r="H63" s="97"/>
    </row>
    <row r="64" spans="2:10">
      <c r="B64" s="50"/>
      <c r="C64" s="74"/>
      <c r="D64" s="75"/>
      <c r="E64" s="25"/>
      <c r="F64" s="26"/>
      <c r="G64" s="47">
        <f t="shared" si="2"/>
        <v>0</v>
      </c>
      <c r="H64" s="97"/>
    </row>
    <row r="65" spans="2:10">
      <c r="B65" s="50"/>
      <c r="C65" s="74"/>
      <c r="D65" s="75"/>
      <c r="E65" s="25"/>
      <c r="F65" s="26"/>
      <c r="G65" s="47">
        <f t="shared" si="2"/>
        <v>0</v>
      </c>
      <c r="H65" s="97"/>
    </row>
    <row r="66" spans="2:10">
      <c r="B66" s="50"/>
      <c r="C66" s="74"/>
      <c r="D66" s="75"/>
      <c r="E66" s="25"/>
      <c r="F66" s="26"/>
      <c r="G66" s="47">
        <f t="shared" si="2"/>
        <v>0</v>
      </c>
      <c r="H66" s="97"/>
    </row>
    <row r="67" spans="2:10">
      <c r="B67" s="50"/>
      <c r="C67" s="74"/>
      <c r="D67" s="75"/>
      <c r="E67" s="25"/>
      <c r="F67" s="26"/>
      <c r="G67" s="47">
        <f t="shared" si="2"/>
        <v>0</v>
      </c>
      <c r="H67" s="97"/>
    </row>
    <row r="68" spans="2:10">
      <c r="B68" s="50"/>
      <c r="C68" s="74"/>
      <c r="D68" s="75"/>
      <c r="E68" s="25"/>
      <c r="F68" s="26"/>
      <c r="G68" s="47">
        <f t="shared" si="2"/>
        <v>0</v>
      </c>
      <c r="H68" s="97"/>
    </row>
    <row r="69" spans="2:10">
      <c r="B69" s="50"/>
      <c r="C69" s="74"/>
      <c r="D69" s="75"/>
      <c r="E69" s="25"/>
      <c r="F69" s="29"/>
      <c r="G69" s="47">
        <f t="shared" si="2"/>
        <v>0</v>
      </c>
      <c r="H69" s="97"/>
    </row>
    <row r="70" spans="2:10">
      <c r="B70" s="51" t="s">
        <v>49</v>
      </c>
      <c r="C70" s="99"/>
      <c r="D70" s="99"/>
      <c r="E70" s="99"/>
      <c r="F70" s="100"/>
      <c r="G70" s="52">
        <f>SUM(G60:H69)</f>
        <v>0</v>
      </c>
      <c r="H70" s="101"/>
      <c r="I70" s="34"/>
      <c r="J70" s="34"/>
    </row>
    <row r="71" spans="2:10">
      <c r="B71" s="89"/>
      <c r="C71" s="73"/>
      <c r="D71" s="73"/>
      <c r="E71" s="73"/>
      <c r="F71" s="102"/>
      <c r="G71" s="103"/>
      <c r="H71" s="103"/>
    </row>
    <row r="72" spans="2:10">
      <c r="B72" s="53" t="s">
        <v>50</v>
      </c>
      <c r="C72" s="92"/>
      <c r="D72" s="92"/>
      <c r="E72" s="92"/>
      <c r="F72" s="92"/>
      <c r="G72" s="92"/>
      <c r="H72" s="93"/>
    </row>
    <row r="73" spans="2:10">
      <c r="B73" s="49" t="s">
        <v>18</v>
      </c>
      <c r="C73" s="94"/>
      <c r="D73" s="95"/>
      <c r="E73" s="23" t="s">
        <v>19</v>
      </c>
      <c r="F73" s="23" t="s">
        <v>20</v>
      </c>
      <c r="G73" s="54" t="s">
        <v>21</v>
      </c>
      <c r="H73" s="96"/>
    </row>
    <row r="74" spans="2:10">
      <c r="B74" s="50"/>
      <c r="C74" s="74"/>
      <c r="D74" s="75"/>
      <c r="E74" s="25"/>
      <c r="F74" s="26"/>
      <c r="G74" s="47">
        <f t="shared" ref="G74:G83" si="3">E74*F74</f>
        <v>0</v>
      </c>
      <c r="H74" s="97"/>
    </row>
    <row r="75" spans="2:10">
      <c r="B75" s="50"/>
      <c r="C75" s="74"/>
      <c r="D75" s="75"/>
      <c r="E75" s="25"/>
      <c r="F75" s="26"/>
      <c r="G75" s="47">
        <f t="shared" si="3"/>
        <v>0</v>
      </c>
      <c r="H75" s="97"/>
    </row>
    <row r="76" spans="2:10">
      <c r="B76" s="50"/>
      <c r="C76" s="74"/>
      <c r="D76" s="75"/>
      <c r="E76" s="25"/>
      <c r="F76" s="26"/>
      <c r="G76" s="47">
        <f t="shared" si="3"/>
        <v>0</v>
      </c>
      <c r="H76" s="97"/>
    </row>
    <row r="77" spans="2:10">
      <c r="B77" s="50"/>
      <c r="C77" s="74"/>
      <c r="D77" s="75"/>
      <c r="E77" s="25"/>
      <c r="F77" s="26"/>
      <c r="G77" s="47">
        <f t="shared" si="3"/>
        <v>0</v>
      </c>
      <c r="H77" s="97"/>
    </row>
    <row r="78" spans="2:10">
      <c r="B78" s="50"/>
      <c r="C78" s="74"/>
      <c r="D78" s="75"/>
      <c r="E78" s="25"/>
      <c r="F78" s="26"/>
      <c r="G78" s="47">
        <f t="shared" si="3"/>
        <v>0</v>
      </c>
      <c r="H78" s="97"/>
    </row>
    <row r="79" spans="2:10">
      <c r="B79" s="50"/>
      <c r="C79" s="74"/>
      <c r="D79" s="75"/>
      <c r="E79" s="25"/>
      <c r="F79" s="26"/>
      <c r="G79" s="47">
        <f t="shared" si="3"/>
        <v>0</v>
      </c>
      <c r="H79" s="97"/>
    </row>
    <row r="80" spans="2:10">
      <c r="B80" s="50"/>
      <c r="C80" s="74"/>
      <c r="D80" s="75"/>
      <c r="E80" s="25"/>
      <c r="F80" s="26"/>
      <c r="G80" s="47">
        <f t="shared" si="3"/>
        <v>0</v>
      </c>
      <c r="H80" s="97"/>
    </row>
    <row r="81" spans="2:10">
      <c r="B81" s="50"/>
      <c r="C81" s="74"/>
      <c r="D81" s="75"/>
      <c r="E81" s="25"/>
      <c r="F81" s="26"/>
      <c r="G81" s="47">
        <f t="shared" si="3"/>
        <v>0</v>
      </c>
      <c r="H81" s="97"/>
    </row>
    <row r="82" spans="2:10">
      <c r="B82" s="50"/>
      <c r="C82" s="74"/>
      <c r="D82" s="75"/>
      <c r="E82" s="25"/>
      <c r="F82" s="26"/>
      <c r="G82" s="47">
        <f t="shared" si="3"/>
        <v>0</v>
      </c>
      <c r="H82" s="97"/>
    </row>
    <row r="83" spans="2:10">
      <c r="B83" s="50"/>
      <c r="C83" s="74"/>
      <c r="D83" s="75"/>
      <c r="E83" s="25"/>
      <c r="F83" s="29"/>
      <c r="G83" s="47">
        <f t="shared" si="3"/>
        <v>0</v>
      </c>
      <c r="H83" s="97"/>
    </row>
    <row r="84" spans="2:10">
      <c r="B84" s="51" t="s">
        <v>51</v>
      </c>
      <c r="C84" s="99"/>
      <c r="D84" s="99"/>
      <c r="E84" s="99"/>
      <c r="F84" s="100"/>
      <c r="G84" s="52">
        <f>SUM(G74:H83)</f>
        <v>0</v>
      </c>
      <c r="H84" s="101"/>
      <c r="I84" s="34"/>
      <c r="J84" s="34"/>
    </row>
    <row r="85" spans="2:10">
      <c r="B85" s="89"/>
      <c r="C85" s="73"/>
      <c r="D85" s="73"/>
      <c r="E85" s="73"/>
      <c r="F85" s="102"/>
      <c r="G85" s="103"/>
      <c r="H85" s="103"/>
    </row>
    <row r="86" spans="2:10">
      <c r="B86" s="53" t="s">
        <v>52</v>
      </c>
      <c r="C86" s="92"/>
      <c r="D86" s="92"/>
      <c r="E86" s="92"/>
      <c r="F86" s="92"/>
      <c r="G86" s="92"/>
      <c r="H86" s="93"/>
    </row>
    <row r="87" spans="2:10">
      <c r="B87" s="49" t="s">
        <v>18</v>
      </c>
      <c r="C87" s="94"/>
      <c r="D87" s="95"/>
      <c r="E87" s="23" t="s">
        <v>19</v>
      </c>
      <c r="F87" s="23" t="s">
        <v>20</v>
      </c>
      <c r="G87" s="54" t="s">
        <v>21</v>
      </c>
      <c r="H87" s="96"/>
    </row>
    <row r="88" spans="2:10">
      <c r="B88" s="50"/>
      <c r="C88" s="74"/>
      <c r="D88" s="75"/>
      <c r="E88" s="25"/>
      <c r="F88" s="26"/>
      <c r="G88" s="47">
        <f t="shared" ref="G88:G97" si="4">E88*F88</f>
        <v>0</v>
      </c>
      <c r="H88" s="97"/>
    </row>
    <row r="89" spans="2:10">
      <c r="B89" s="50"/>
      <c r="C89" s="74"/>
      <c r="D89" s="75"/>
      <c r="E89" s="25"/>
      <c r="F89" s="26"/>
      <c r="G89" s="47">
        <f t="shared" si="4"/>
        <v>0</v>
      </c>
      <c r="H89" s="97"/>
    </row>
    <row r="90" spans="2:10">
      <c r="B90" s="50"/>
      <c r="C90" s="74"/>
      <c r="D90" s="75"/>
      <c r="E90" s="25"/>
      <c r="F90" s="26"/>
      <c r="G90" s="47">
        <f t="shared" si="4"/>
        <v>0</v>
      </c>
      <c r="H90" s="97"/>
    </row>
    <row r="91" spans="2:10">
      <c r="B91" s="50"/>
      <c r="C91" s="74"/>
      <c r="D91" s="75"/>
      <c r="E91" s="25"/>
      <c r="F91" s="26"/>
      <c r="G91" s="47">
        <f t="shared" si="4"/>
        <v>0</v>
      </c>
      <c r="H91" s="97"/>
    </row>
    <row r="92" spans="2:10">
      <c r="B92" s="50"/>
      <c r="C92" s="74"/>
      <c r="D92" s="75"/>
      <c r="E92" s="25"/>
      <c r="F92" s="26"/>
      <c r="G92" s="47">
        <f t="shared" si="4"/>
        <v>0</v>
      </c>
      <c r="H92" s="97"/>
    </row>
    <row r="93" spans="2:10">
      <c r="B93" s="50"/>
      <c r="C93" s="74"/>
      <c r="D93" s="75"/>
      <c r="E93" s="25"/>
      <c r="F93" s="26"/>
      <c r="G93" s="47">
        <f t="shared" si="4"/>
        <v>0</v>
      </c>
      <c r="H93" s="97"/>
    </row>
    <row r="94" spans="2:10">
      <c r="B94" s="50"/>
      <c r="C94" s="74"/>
      <c r="D94" s="75"/>
      <c r="E94" s="25"/>
      <c r="F94" s="26"/>
      <c r="G94" s="47">
        <f t="shared" si="4"/>
        <v>0</v>
      </c>
      <c r="H94" s="97"/>
    </row>
    <row r="95" spans="2:10">
      <c r="B95" s="50"/>
      <c r="C95" s="74"/>
      <c r="D95" s="75"/>
      <c r="E95" s="25"/>
      <c r="F95" s="26"/>
      <c r="G95" s="47">
        <f t="shared" si="4"/>
        <v>0</v>
      </c>
      <c r="H95" s="97"/>
    </row>
    <row r="96" spans="2:10">
      <c r="B96" s="50"/>
      <c r="C96" s="74"/>
      <c r="D96" s="75"/>
      <c r="E96" s="25"/>
      <c r="F96" s="26"/>
      <c r="G96" s="47">
        <f t="shared" si="4"/>
        <v>0</v>
      </c>
      <c r="H96" s="97"/>
    </row>
    <row r="97" spans="2:10">
      <c r="B97" s="50"/>
      <c r="C97" s="74"/>
      <c r="D97" s="75"/>
      <c r="E97" s="25"/>
      <c r="F97" s="29"/>
      <c r="G97" s="47">
        <f t="shared" si="4"/>
        <v>0</v>
      </c>
      <c r="H97" s="97"/>
    </row>
    <row r="98" spans="2:10">
      <c r="B98" s="51" t="s">
        <v>53</v>
      </c>
      <c r="C98" s="99"/>
      <c r="D98" s="99"/>
      <c r="E98" s="99"/>
      <c r="F98" s="100"/>
      <c r="G98" s="52">
        <f>SUM(G88:H97)</f>
        <v>0</v>
      </c>
      <c r="H98" s="101"/>
      <c r="I98" s="34"/>
      <c r="J98" s="34"/>
    </row>
    <row r="99" spans="2:10">
      <c r="B99" s="57" t="s">
        <v>54</v>
      </c>
      <c r="C99" s="92"/>
      <c r="D99" s="92"/>
      <c r="E99" s="92"/>
      <c r="F99" s="104"/>
      <c r="G99" s="58">
        <f>SUM(G98,G84,G70,G56,G42)</f>
        <v>129479</v>
      </c>
      <c r="H99" s="93"/>
    </row>
    <row r="100" spans="2:10" ht="14.25" customHeight="1"/>
    <row r="101" spans="2:10" ht="14.25" customHeight="1"/>
    <row r="102" spans="2:10" ht="14.25" customHeight="1"/>
    <row r="103" spans="2:10" ht="14.25" customHeight="1"/>
    <row r="104" spans="2:10" ht="14.25" customHeight="1"/>
    <row r="105" spans="2:10" ht="14.25" customHeight="1"/>
    <row r="106" spans="2:10" ht="14.25" customHeight="1"/>
    <row r="107" spans="2:10" ht="14.25" customHeight="1"/>
    <row r="108" spans="2:10" ht="35.25" customHeight="1"/>
    <row r="109" spans="2:10" ht="79.5" customHeight="1"/>
    <row r="110" spans="2:10" ht="14.25" customHeight="1"/>
    <row r="111" spans="2:10" ht="16.5" customHeight="1"/>
    <row r="112" spans="2:10" ht="60" customHeight="1"/>
    <row r="113" ht="14.25" customHeight="1"/>
    <row r="114" ht="14.25" customHeight="1"/>
    <row r="115" ht="14.25" customHeight="1"/>
    <row r="116" ht="14.25" customHeight="1"/>
    <row r="117" ht="33" customHeight="1"/>
    <row r="118" ht="61.5" customHeight="1"/>
    <row r="119" ht="14.25" customHeight="1"/>
    <row r="120" ht="16.5" customHeight="1"/>
    <row r="121" ht="57" customHeight="1"/>
    <row r="122" ht="15.75" customHeight="1"/>
    <row r="123" ht="30" customHeight="1"/>
    <row r="124" ht="7.5" customHeight="1"/>
    <row r="125" ht="14.25" customHeight="1"/>
    <row r="126" ht="14.25" customHeight="1"/>
    <row r="127" ht="14.25" customHeight="1"/>
    <row r="128" ht="6.75" customHeight="1"/>
    <row r="129" ht="36.75" customHeight="1"/>
    <row r="130" ht="14.25" customHeight="1"/>
    <row r="131" ht="16.5" customHeight="1"/>
    <row r="132" ht="57" customHeight="1"/>
    <row r="133" ht="14.25" customHeight="1"/>
    <row r="134" ht="54.75" customHeight="1"/>
    <row r="135" ht="14.25" customHeight="1"/>
    <row r="136" ht="16.5" customHeight="1"/>
    <row r="137" ht="110.25" customHeight="1"/>
    <row r="138" ht="14.25" customHeight="1"/>
    <row r="139" ht="16.5" customHeight="1"/>
    <row r="140" ht="99"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sheetData>
  <mergeCells count="162">
    <mergeCell ref="C2:H2"/>
    <mergeCell ref="B5:H5"/>
    <mergeCell ref="C7:D7"/>
    <mergeCell ref="E7:G8"/>
    <mergeCell ref="C9:D9"/>
    <mergeCell ref="F9:G9"/>
    <mergeCell ref="C10:D10"/>
    <mergeCell ref="B97:D97"/>
    <mergeCell ref="G97:H97"/>
    <mergeCell ref="B98:F98"/>
    <mergeCell ref="G98:H98"/>
    <mergeCell ref="B99:F99"/>
    <mergeCell ref="G99:H99"/>
    <mergeCell ref="B68:D68"/>
    <mergeCell ref="B69:D69"/>
    <mergeCell ref="C11:D11"/>
    <mergeCell ref="F11:H11"/>
    <mergeCell ref="C12:D12"/>
    <mergeCell ref="F12:H12"/>
    <mergeCell ref="C13:D13"/>
    <mergeCell ref="C14:D14"/>
    <mergeCell ref="B79:D79"/>
    <mergeCell ref="B80:D80"/>
    <mergeCell ref="G82:H82"/>
    <mergeCell ref="G83:H83"/>
    <mergeCell ref="G84:H84"/>
    <mergeCell ref="G75:H75"/>
    <mergeCell ref="G76:H76"/>
    <mergeCell ref="G77:H77"/>
    <mergeCell ref="G78:H78"/>
    <mergeCell ref="G79:H79"/>
    <mergeCell ref="G80:H80"/>
    <mergeCell ref="G81:H81"/>
    <mergeCell ref="B72:H72"/>
    <mergeCell ref="B73:D73"/>
    <mergeCell ref="G73:H73"/>
    <mergeCell ref="G74:H74"/>
    <mergeCell ref="B74:D74"/>
    <mergeCell ref="B75:D75"/>
    <mergeCell ref="B76:D76"/>
    <mergeCell ref="B77:D77"/>
    <mergeCell ref="B78:D78"/>
    <mergeCell ref="B65:D65"/>
    <mergeCell ref="G65:H65"/>
    <mergeCell ref="B66:D66"/>
    <mergeCell ref="G66:H66"/>
    <mergeCell ref="B67:D67"/>
    <mergeCell ref="G67:H67"/>
    <mergeCell ref="G68:H68"/>
    <mergeCell ref="G69:H69"/>
    <mergeCell ref="B70:F70"/>
    <mergeCell ref="G70:H70"/>
    <mergeCell ref="B90:D90"/>
    <mergeCell ref="G90:H90"/>
    <mergeCell ref="B91:D91"/>
    <mergeCell ref="G91:H91"/>
    <mergeCell ref="G92:H92"/>
    <mergeCell ref="G95:H95"/>
    <mergeCell ref="G96:H96"/>
    <mergeCell ref="B92:D92"/>
    <mergeCell ref="B93:D93"/>
    <mergeCell ref="G93:H93"/>
    <mergeCell ref="B94:D94"/>
    <mergeCell ref="G94:H94"/>
    <mergeCell ref="B95:D95"/>
    <mergeCell ref="B96:D96"/>
    <mergeCell ref="B81:D81"/>
    <mergeCell ref="B82:D82"/>
    <mergeCell ref="B83:D83"/>
    <mergeCell ref="B84:F84"/>
    <mergeCell ref="B86:H86"/>
    <mergeCell ref="B87:D87"/>
    <mergeCell ref="B88:D88"/>
    <mergeCell ref="B89:D89"/>
    <mergeCell ref="G89:H89"/>
    <mergeCell ref="G87:H87"/>
    <mergeCell ref="G88:H88"/>
    <mergeCell ref="B18:H18"/>
    <mergeCell ref="B19:H19"/>
    <mergeCell ref="B20:H20"/>
    <mergeCell ref="G21:H21"/>
    <mergeCell ref="B42:F42"/>
    <mergeCell ref="B44:H44"/>
    <mergeCell ref="B45:D45"/>
    <mergeCell ref="G45:H45"/>
    <mergeCell ref="B46:D46"/>
    <mergeCell ref="G46:H46"/>
    <mergeCell ref="B40:D40"/>
    <mergeCell ref="B41:D41"/>
    <mergeCell ref="G38:H38"/>
    <mergeCell ref="G39:H39"/>
    <mergeCell ref="G40:H40"/>
    <mergeCell ref="G35:H35"/>
    <mergeCell ref="G36:H36"/>
    <mergeCell ref="B37:D37"/>
    <mergeCell ref="G37:H37"/>
    <mergeCell ref="B38:D38"/>
    <mergeCell ref="G42:H42"/>
    <mergeCell ref="B39:D39"/>
    <mergeCell ref="G41:H41"/>
    <mergeCell ref="B58:H58"/>
    <mergeCell ref="B59:D59"/>
    <mergeCell ref="G59:H59"/>
    <mergeCell ref="G60:H60"/>
    <mergeCell ref="G63:H63"/>
    <mergeCell ref="G64:H64"/>
    <mergeCell ref="B60:D60"/>
    <mergeCell ref="B61:D61"/>
    <mergeCell ref="G61:H61"/>
    <mergeCell ref="B62:D62"/>
    <mergeCell ref="G62:H62"/>
    <mergeCell ref="B63:D63"/>
    <mergeCell ref="B64:D64"/>
    <mergeCell ref="B52:D52"/>
    <mergeCell ref="G52:H52"/>
    <mergeCell ref="B53:D53"/>
    <mergeCell ref="G53:H53"/>
    <mergeCell ref="B54:D54"/>
    <mergeCell ref="G54:H54"/>
    <mergeCell ref="G55:H55"/>
    <mergeCell ref="B55:D55"/>
    <mergeCell ref="B56:F56"/>
    <mergeCell ref="G56:H56"/>
    <mergeCell ref="G50:H50"/>
    <mergeCell ref="G51:H51"/>
    <mergeCell ref="B47:D47"/>
    <mergeCell ref="B48:D48"/>
    <mergeCell ref="G48:H48"/>
    <mergeCell ref="B49:D49"/>
    <mergeCell ref="G49:H49"/>
    <mergeCell ref="B50:D50"/>
    <mergeCell ref="B51:D51"/>
    <mergeCell ref="G47:H47"/>
    <mergeCell ref="B34:D34"/>
    <mergeCell ref="B35:D35"/>
    <mergeCell ref="B36:D36"/>
    <mergeCell ref="G30:H30"/>
    <mergeCell ref="G31:H31"/>
    <mergeCell ref="B32:D32"/>
    <mergeCell ref="G32:H32"/>
    <mergeCell ref="B33:D33"/>
    <mergeCell ref="G33:H33"/>
    <mergeCell ref="G34:H34"/>
    <mergeCell ref="B29:D29"/>
    <mergeCell ref="B30:D30"/>
    <mergeCell ref="B31:D31"/>
    <mergeCell ref="B26:D26"/>
    <mergeCell ref="G26:H26"/>
    <mergeCell ref="B27:D27"/>
    <mergeCell ref="G27:H27"/>
    <mergeCell ref="B28:D28"/>
    <mergeCell ref="G28:H28"/>
    <mergeCell ref="G29:H29"/>
    <mergeCell ref="G24:H24"/>
    <mergeCell ref="G25:H25"/>
    <mergeCell ref="B21:D21"/>
    <mergeCell ref="B22:D22"/>
    <mergeCell ref="G22:H22"/>
    <mergeCell ref="B23:D23"/>
    <mergeCell ref="G23:H23"/>
    <mergeCell ref="B24:D24"/>
    <mergeCell ref="B25:D25"/>
  </mergeCells>
  <pageMargins left="0.2" right="0.2" top="0.25" bottom="0.25" header="0" footer="0"/>
  <pageSetup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1001"/>
  <sheetViews>
    <sheetView workbookViewId="0"/>
  </sheetViews>
  <sheetFormatPr defaultColWidth="14.42578125" defaultRowHeight="15" customHeight="1"/>
  <cols>
    <col min="1" max="1" width="8.85546875" customWidth="1"/>
    <col min="2" max="2" width="2.7109375" customWidth="1"/>
    <col min="3" max="3" width="38.28515625" customWidth="1"/>
    <col min="4" max="4" width="14.140625" customWidth="1"/>
    <col min="5" max="5" width="19" customWidth="1"/>
    <col min="6" max="6" width="14.7109375" customWidth="1"/>
    <col min="7" max="7" width="26.140625" customWidth="1"/>
    <col min="8" max="8" width="5" customWidth="1"/>
    <col min="9" max="9" width="9.140625" customWidth="1"/>
    <col min="10" max="26" width="8.85546875" customWidth="1"/>
  </cols>
  <sheetData>
    <row r="1" spans="2:8" ht="86.25" customHeight="1">
      <c r="C1" s="70"/>
      <c r="D1" s="70"/>
      <c r="E1" s="70"/>
      <c r="F1" s="70"/>
      <c r="G1" s="70"/>
      <c r="H1" s="70"/>
    </row>
    <row r="2" spans="2:8" ht="14.25" customHeight="1">
      <c r="C2" s="71" t="s">
        <v>55</v>
      </c>
      <c r="D2" s="72"/>
      <c r="E2" s="72"/>
      <c r="F2" s="72"/>
      <c r="G2" s="72"/>
      <c r="H2" s="72"/>
    </row>
    <row r="3" spans="2:8" ht="10.5" customHeight="1">
      <c r="C3" s="73"/>
      <c r="D3" s="73"/>
      <c r="E3" s="73"/>
      <c r="F3" s="73"/>
      <c r="G3" s="73"/>
      <c r="H3" s="73"/>
    </row>
    <row r="4" spans="2:8" ht="15.75" customHeight="1">
      <c r="B4" s="105" t="s">
        <v>56</v>
      </c>
      <c r="C4" s="78"/>
      <c r="D4" s="78"/>
      <c r="E4" s="78"/>
      <c r="F4" s="78"/>
      <c r="G4" s="78"/>
      <c r="H4" s="79"/>
    </row>
    <row r="5" spans="2:8" ht="15.75" customHeight="1">
      <c r="B5" s="106"/>
      <c r="C5" s="84"/>
      <c r="D5" s="84"/>
      <c r="E5" s="84"/>
      <c r="F5" s="84"/>
      <c r="G5" s="84"/>
      <c r="H5" s="107"/>
    </row>
    <row r="6" spans="2:8" ht="15.75" customHeight="1">
      <c r="B6" s="106"/>
      <c r="C6" s="84"/>
      <c r="D6" s="84"/>
      <c r="E6" s="84"/>
      <c r="F6" s="84"/>
      <c r="G6" s="84"/>
      <c r="H6" s="107"/>
    </row>
    <row r="7" spans="2:8" ht="15.75" customHeight="1">
      <c r="B7" s="106"/>
      <c r="C7" s="84"/>
      <c r="D7" s="84"/>
      <c r="E7" s="84"/>
      <c r="F7" s="84"/>
      <c r="G7" s="84"/>
      <c r="H7" s="107"/>
    </row>
    <row r="8" spans="2:8" ht="15.75" customHeight="1">
      <c r="B8" s="106"/>
      <c r="C8" s="84"/>
      <c r="D8" s="84"/>
      <c r="E8" s="84"/>
      <c r="F8" s="84"/>
      <c r="G8" s="84"/>
      <c r="H8" s="107"/>
    </row>
    <row r="9" spans="2:8" ht="15.75" customHeight="1">
      <c r="B9" s="106"/>
      <c r="C9" s="84"/>
      <c r="D9" s="84"/>
      <c r="E9" s="84"/>
      <c r="F9" s="84"/>
      <c r="G9" s="84"/>
      <c r="H9" s="107"/>
    </row>
    <row r="10" spans="2:8" ht="75" customHeight="1">
      <c r="B10" s="80"/>
      <c r="C10" s="81"/>
      <c r="D10" s="81"/>
      <c r="E10" s="81"/>
      <c r="F10" s="81"/>
      <c r="G10" s="81"/>
      <c r="H10" s="82"/>
    </row>
    <row r="11" spans="2:8" ht="16.5" customHeight="1">
      <c r="C11" s="1"/>
      <c r="D11" s="1"/>
      <c r="E11" s="1"/>
      <c r="F11" s="1"/>
      <c r="G11" s="1"/>
      <c r="H11" s="1"/>
    </row>
    <row r="12" spans="2:8" ht="14.25" customHeight="1">
      <c r="B12" s="63" t="s">
        <v>1</v>
      </c>
      <c r="C12" s="92"/>
      <c r="D12" s="92"/>
      <c r="E12" s="92"/>
      <c r="F12" s="92"/>
      <c r="G12" s="92"/>
      <c r="H12" s="93"/>
    </row>
    <row r="13" spans="2:8" ht="8.25" customHeight="1">
      <c r="B13" s="37"/>
      <c r="C13" s="38"/>
      <c r="D13" s="38"/>
      <c r="E13" s="39"/>
      <c r="F13" s="39"/>
      <c r="G13" s="39"/>
      <c r="H13" s="40"/>
    </row>
    <row r="14" spans="2:8" ht="21" customHeight="1">
      <c r="B14" s="108"/>
      <c r="C14" s="109" t="s">
        <v>57</v>
      </c>
      <c r="D14" s="107"/>
      <c r="E14" s="77" t="s">
        <v>3</v>
      </c>
      <c r="F14" s="78"/>
      <c r="G14" s="79"/>
      <c r="H14" s="110"/>
    </row>
    <row r="15" spans="2:8" ht="21" customHeight="1">
      <c r="B15" s="108"/>
      <c r="C15" s="72"/>
      <c r="D15" s="107"/>
      <c r="E15" s="80"/>
      <c r="F15" s="81"/>
      <c r="G15" s="82"/>
      <c r="H15" s="110"/>
    </row>
    <row r="16" spans="2:8" ht="23.25" customHeight="1">
      <c r="B16" s="108"/>
      <c r="C16" s="111" t="s">
        <v>58</v>
      </c>
      <c r="D16" s="107"/>
      <c r="E16" s="41">
        <f>G113</f>
        <v>129479</v>
      </c>
      <c r="F16" s="64" t="s">
        <v>59</v>
      </c>
      <c r="G16" s="72"/>
      <c r="H16" s="107"/>
    </row>
    <row r="17" spans="2:8" ht="30" customHeight="1">
      <c r="B17" s="108"/>
      <c r="C17" s="111" t="s">
        <v>60</v>
      </c>
      <c r="D17" s="107"/>
      <c r="E17" s="42">
        <v>45765</v>
      </c>
      <c r="F17" s="106"/>
      <c r="G17" s="84"/>
      <c r="H17" s="107"/>
    </row>
    <row r="18" spans="2:8" ht="8.25" customHeight="1">
      <c r="B18" s="108"/>
      <c r="C18" s="112"/>
      <c r="D18" s="113"/>
      <c r="E18" s="114"/>
      <c r="F18" s="113"/>
      <c r="G18" s="114"/>
      <c r="H18" s="115"/>
    </row>
    <row r="19" spans="2:8" ht="7.5" customHeight="1">
      <c r="B19" s="43"/>
      <c r="C19" s="44"/>
      <c r="D19" s="44"/>
      <c r="E19" s="45"/>
      <c r="F19" s="45"/>
      <c r="G19" s="45"/>
      <c r="H19" s="46"/>
    </row>
    <row r="20" spans="2:8" ht="12.75" customHeight="1">
      <c r="B20" s="89"/>
      <c r="C20" s="20"/>
      <c r="D20" s="20"/>
      <c r="E20" s="21"/>
      <c r="F20" s="21"/>
      <c r="G20" s="21"/>
      <c r="H20" s="21"/>
    </row>
    <row r="21" spans="2:8" ht="14.25" customHeight="1">
      <c r="B21" s="63" t="s">
        <v>61</v>
      </c>
      <c r="C21" s="92"/>
      <c r="D21" s="92"/>
      <c r="E21" s="92"/>
      <c r="F21" s="92"/>
      <c r="G21" s="92"/>
      <c r="H21" s="93"/>
    </row>
    <row r="22" spans="2:8" ht="88.5" customHeight="1">
      <c r="B22" s="55" t="s">
        <v>62</v>
      </c>
      <c r="C22" s="92"/>
      <c r="D22" s="92"/>
      <c r="E22" s="92"/>
      <c r="F22" s="92"/>
      <c r="G22" s="92"/>
      <c r="H22" s="93"/>
    </row>
    <row r="23" spans="2:8" ht="34.5" customHeight="1">
      <c r="B23" s="66" t="s">
        <v>63</v>
      </c>
      <c r="C23" s="92"/>
      <c r="D23" s="104"/>
      <c r="E23" s="67" t="s">
        <v>64</v>
      </c>
      <c r="F23" s="104"/>
      <c r="G23" s="67" t="s">
        <v>65</v>
      </c>
      <c r="H23" s="93"/>
    </row>
    <row r="24" spans="2:8" ht="30.75" customHeight="1">
      <c r="B24" s="68" t="s">
        <v>66</v>
      </c>
      <c r="C24" s="74"/>
      <c r="D24" s="75"/>
      <c r="E24" s="65" t="s">
        <v>67</v>
      </c>
      <c r="F24" s="75"/>
      <c r="G24" s="65" t="s">
        <v>68</v>
      </c>
      <c r="H24" s="75"/>
    </row>
    <row r="25" spans="2:8" ht="42" customHeight="1">
      <c r="B25" s="68" t="s">
        <v>69</v>
      </c>
      <c r="C25" s="74"/>
      <c r="D25" s="75"/>
      <c r="E25" s="65" t="s">
        <v>70</v>
      </c>
      <c r="F25" s="75"/>
      <c r="G25" s="65" t="s">
        <v>71</v>
      </c>
      <c r="H25" s="75"/>
    </row>
    <row r="26" spans="2:8" ht="34.5" customHeight="1">
      <c r="B26" s="68" t="s">
        <v>72</v>
      </c>
      <c r="C26" s="74"/>
      <c r="D26" s="75"/>
      <c r="E26" s="65" t="s">
        <v>68</v>
      </c>
      <c r="F26" s="75"/>
      <c r="G26" s="65" t="s">
        <v>73</v>
      </c>
      <c r="H26" s="75"/>
    </row>
    <row r="27" spans="2:8" ht="32.25" customHeight="1">
      <c r="B27" s="68" t="s">
        <v>74</v>
      </c>
      <c r="C27" s="74"/>
      <c r="D27" s="75"/>
      <c r="E27" s="65" t="s">
        <v>68</v>
      </c>
      <c r="F27" s="75"/>
      <c r="G27" s="65" t="s">
        <v>75</v>
      </c>
      <c r="H27" s="75"/>
    </row>
    <row r="28" spans="2:8" ht="37.5" customHeight="1">
      <c r="B28" s="68" t="s">
        <v>76</v>
      </c>
      <c r="C28" s="74"/>
      <c r="D28" s="75"/>
      <c r="E28" s="65" t="s">
        <v>77</v>
      </c>
      <c r="F28" s="75"/>
      <c r="G28" s="65" t="s">
        <v>75</v>
      </c>
      <c r="H28" s="75"/>
    </row>
    <row r="29" spans="2:8" ht="46.5" customHeight="1">
      <c r="B29" s="68" t="s">
        <v>78</v>
      </c>
      <c r="C29" s="74"/>
      <c r="D29" s="75"/>
      <c r="E29" s="65" t="s">
        <v>79</v>
      </c>
      <c r="F29" s="75"/>
      <c r="G29" s="65" t="s">
        <v>80</v>
      </c>
      <c r="H29" s="75"/>
    </row>
    <row r="30" spans="2:8" ht="35.25" customHeight="1">
      <c r="B30" s="68" t="s">
        <v>81</v>
      </c>
      <c r="C30" s="74"/>
      <c r="D30" s="75"/>
      <c r="E30" s="65" t="s">
        <v>80</v>
      </c>
      <c r="F30" s="75"/>
      <c r="G30" s="65" t="s">
        <v>82</v>
      </c>
      <c r="H30" s="75"/>
    </row>
    <row r="31" spans="2:8" ht="45" customHeight="1">
      <c r="B31" s="68" t="s">
        <v>83</v>
      </c>
      <c r="C31" s="74"/>
      <c r="D31" s="75"/>
      <c r="E31" s="65" t="s">
        <v>71</v>
      </c>
      <c r="F31" s="75"/>
      <c r="G31" s="65" t="s">
        <v>82</v>
      </c>
      <c r="H31" s="75"/>
    </row>
    <row r="32" spans="2:8" ht="42.75" customHeight="1">
      <c r="B32" s="68" t="s">
        <v>84</v>
      </c>
      <c r="C32" s="74"/>
      <c r="D32" s="75"/>
      <c r="E32" s="65" t="s">
        <v>85</v>
      </c>
      <c r="F32" s="75"/>
      <c r="G32" s="65" t="s">
        <v>86</v>
      </c>
      <c r="H32" s="75"/>
    </row>
    <row r="33" spans="2:8" ht="14.25" customHeight="1">
      <c r="B33" s="69" t="s">
        <v>87</v>
      </c>
      <c r="C33" s="74"/>
      <c r="D33" s="75"/>
      <c r="E33" s="65" t="s">
        <v>88</v>
      </c>
      <c r="F33" s="75"/>
      <c r="G33" s="65" t="s">
        <v>89</v>
      </c>
      <c r="H33" s="75"/>
    </row>
    <row r="34" spans="2:8" ht="14.25" customHeight="1">
      <c r="B34" s="90"/>
      <c r="C34" s="90"/>
      <c r="D34" s="22"/>
      <c r="E34" s="22"/>
      <c r="F34" s="22"/>
      <c r="G34" s="22"/>
      <c r="H34" s="22"/>
    </row>
    <row r="35" spans="2:8" ht="14.25" customHeight="1">
      <c r="B35" s="116" t="s">
        <v>90</v>
      </c>
      <c r="C35" s="81"/>
      <c r="D35" s="81"/>
      <c r="E35" s="81"/>
      <c r="F35" s="81"/>
      <c r="G35" s="81"/>
      <c r="H35" s="82"/>
    </row>
    <row r="36" spans="2:8" ht="48.75" customHeight="1">
      <c r="B36" s="55" t="s">
        <v>91</v>
      </c>
      <c r="C36" s="92"/>
      <c r="D36" s="92"/>
      <c r="E36" s="92"/>
      <c r="F36" s="92"/>
      <c r="G36" s="92"/>
      <c r="H36" s="93"/>
    </row>
    <row r="37" spans="2:8" ht="14.25" customHeight="1">
      <c r="B37" s="53" t="s">
        <v>17</v>
      </c>
      <c r="C37" s="92"/>
      <c r="D37" s="92"/>
      <c r="E37" s="92"/>
      <c r="F37" s="92"/>
      <c r="G37" s="92"/>
      <c r="H37" s="93"/>
    </row>
    <row r="38" spans="2:8" ht="14.25" customHeight="1">
      <c r="B38" s="49" t="s">
        <v>18</v>
      </c>
      <c r="C38" s="94"/>
      <c r="D38" s="95"/>
      <c r="E38" s="23" t="s">
        <v>19</v>
      </c>
      <c r="F38" s="23" t="s">
        <v>20</v>
      </c>
      <c r="G38" s="54" t="s">
        <v>21</v>
      </c>
      <c r="H38" s="96"/>
    </row>
    <row r="39" spans="2:8" ht="14.25" customHeight="1">
      <c r="B39" s="50" t="s">
        <v>23</v>
      </c>
      <c r="C39" s="74"/>
      <c r="D39" s="75"/>
      <c r="E39" s="25">
        <v>580</v>
      </c>
      <c r="F39" s="26">
        <v>1</v>
      </c>
      <c r="G39" s="47">
        <f t="shared" ref="G39:G55" si="0">E39*F39</f>
        <v>580</v>
      </c>
      <c r="H39" s="97"/>
    </row>
    <row r="40" spans="2:8" ht="14.25" customHeight="1">
      <c r="B40" s="50" t="s">
        <v>24</v>
      </c>
      <c r="C40" s="74"/>
      <c r="D40" s="75"/>
      <c r="E40" s="25">
        <v>1000</v>
      </c>
      <c r="F40" s="26">
        <v>1</v>
      </c>
      <c r="G40" s="47">
        <f t="shared" si="0"/>
        <v>1000</v>
      </c>
      <c r="H40" s="97"/>
    </row>
    <row r="41" spans="2:8" ht="14.25" customHeight="1">
      <c r="B41" s="50" t="s">
        <v>25</v>
      </c>
      <c r="C41" s="74"/>
      <c r="D41" s="75"/>
      <c r="E41" s="25">
        <v>1200</v>
      </c>
      <c r="F41" s="26">
        <v>1</v>
      </c>
      <c r="G41" s="47">
        <f t="shared" si="0"/>
        <v>1200</v>
      </c>
      <c r="H41" s="97"/>
    </row>
    <row r="42" spans="2:8" ht="14.25" customHeight="1">
      <c r="B42" s="50" t="s">
        <v>26</v>
      </c>
      <c r="C42" s="74"/>
      <c r="D42" s="75"/>
      <c r="E42" s="25">
        <v>749.95</v>
      </c>
      <c r="F42" s="26">
        <v>20</v>
      </c>
      <c r="G42" s="47">
        <f t="shared" si="0"/>
        <v>14999</v>
      </c>
      <c r="H42" s="97"/>
    </row>
    <row r="43" spans="2:8" ht="14.25" customHeight="1">
      <c r="B43" s="50" t="s">
        <v>27</v>
      </c>
      <c r="C43" s="74"/>
      <c r="D43" s="75"/>
      <c r="E43" s="25">
        <v>500</v>
      </c>
      <c r="F43" s="26">
        <v>20</v>
      </c>
      <c r="G43" s="47">
        <f t="shared" si="0"/>
        <v>10000</v>
      </c>
      <c r="H43" s="97"/>
    </row>
    <row r="44" spans="2:8" ht="14.25" customHeight="1">
      <c r="B44" s="50" t="s">
        <v>28</v>
      </c>
      <c r="C44" s="74"/>
      <c r="D44" s="75"/>
      <c r="E44" s="25">
        <v>100</v>
      </c>
      <c r="F44" s="26">
        <v>60</v>
      </c>
      <c r="G44" s="47">
        <f t="shared" si="0"/>
        <v>6000</v>
      </c>
      <c r="H44" s="97"/>
    </row>
    <row r="45" spans="2:8" ht="14.25" customHeight="1">
      <c r="B45" s="50" t="s">
        <v>29</v>
      </c>
      <c r="C45" s="74"/>
      <c r="D45" s="75"/>
      <c r="E45" s="25">
        <v>1000</v>
      </c>
      <c r="F45" s="26">
        <v>34</v>
      </c>
      <c r="G45" s="47">
        <f t="shared" si="0"/>
        <v>34000</v>
      </c>
      <c r="H45" s="97"/>
    </row>
    <row r="46" spans="2:8" ht="14.25" customHeight="1">
      <c r="B46" s="50" t="s">
        <v>30</v>
      </c>
      <c r="C46" s="74"/>
      <c r="D46" s="75"/>
      <c r="E46" s="25">
        <v>1000</v>
      </c>
      <c r="F46" s="26">
        <v>15</v>
      </c>
      <c r="G46" s="47">
        <f t="shared" si="0"/>
        <v>15000</v>
      </c>
      <c r="H46" s="97"/>
    </row>
    <row r="47" spans="2:8" ht="16.5" customHeight="1">
      <c r="B47" s="50" t="s">
        <v>31</v>
      </c>
      <c r="C47" s="74"/>
      <c r="D47" s="75"/>
      <c r="E47" s="25">
        <v>1000</v>
      </c>
      <c r="F47" s="26">
        <v>1</v>
      </c>
      <c r="G47" s="47">
        <f t="shared" si="0"/>
        <v>1000</v>
      </c>
      <c r="H47" s="97"/>
    </row>
    <row r="48" spans="2:8" ht="16.5" customHeight="1">
      <c r="B48" s="50" t="s">
        <v>32</v>
      </c>
      <c r="C48" s="74"/>
      <c r="D48" s="75"/>
      <c r="E48" s="25">
        <v>1000</v>
      </c>
      <c r="F48" s="29">
        <v>1</v>
      </c>
      <c r="G48" s="47">
        <f t="shared" si="0"/>
        <v>1000</v>
      </c>
      <c r="H48" s="97"/>
    </row>
    <row r="49" spans="2:10" ht="16.5" customHeight="1">
      <c r="B49" s="50" t="s">
        <v>33</v>
      </c>
      <c r="C49" s="74"/>
      <c r="D49" s="75"/>
      <c r="E49" s="25">
        <v>3000</v>
      </c>
      <c r="F49" s="29">
        <v>1</v>
      </c>
      <c r="G49" s="47">
        <f t="shared" si="0"/>
        <v>3000</v>
      </c>
      <c r="H49" s="97"/>
    </row>
    <row r="50" spans="2:10" ht="16.5" customHeight="1">
      <c r="B50" s="50" t="s">
        <v>34</v>
      </c>
      <c r="C50" s="74"/>
      <c r="D50" s="75"/>
      <c r="E50" s="25">
        <v>12000</v>
      </c>
      <c r="F50" s="29">
        <v>1</v>
      </c>
      <c r="G50" s="47">
        <f t="shared" si="0"/>
        <v>12000</v>
      </c>
      <c r="H50" s="97"/>
    </row>
    <row r="51" spans="2:10" ht="16.5" customHeight="1">
      <c r="B51" s="50" t="s">
        <v>35</v>
      </c>
      <c r="C51" s="74"/>
      <c r="D51" s="75"/>
      <c r="E51" s="25">
        <v>5700</v>
      </c>
      <c r="F51" s="29">
        <v>1</v>
      </c>
      <c r="G51" s="47">
        <f t="shared" si="0"/>
        <v>5700</v>
      </c>
      <c r="H51" s="97"/>
    </row>
    <row r="52" spans="2:10" ht="14.25" customHeight="1">
      <c r="B52" s="50" t="s">
        <v>36</v>
      </c>
      <c r="C52" s="74"/>
      <c r="D52" s="75"/>
      <c r="E52" s="25">
        <v>500</v>
      </c>
      <c r="F52" s="29">
        <v>30</v>
      </c>
      <c r="G52" s="47">
        <f t="shared" si="0"/>
        <v>15000</v>
      </c>
      <c r="H52" s="97"/>
    </row>
    <row r="53" spans="2:10" ht="14.25" customHeight="1">
      <c r="B53" s="50" t="s">
        <v>37</v>
      </c>
      <c r="C53" s="74"/>
      <c r="D53" s="75"/>
      <c r="E53" s="25">
        <v>5500</v>
      </c>
      <c r="F53" s="26">
        <v>1</v>
      </c>
      <c r="G53" s="47">
        <f t="shared" si="0"/>
        <v>5500</v>
      </c>
      <c r="H53" s="97"/>
    </row>
    <row r="54" spans="2:10" ht="14.25" customHeight="1">
      <c r="B54" s="50" t="s">
        <v>38</v>
      </c>
      <c r="C54" s="74"/>
      <c r="D54" s="75"/>
      <c r="E54" s="25">
        <v>1500</v>
      </c>
      <c r="F54" s="31">
        <v>1</v>
      </c>
      <c r="G54" s="47">
        <f t="shared" si="0"/>
        <v>1500</v>
      </c>
      <c r="H54" s="97"/>
    </row>
    <row r="55" spans="2:10" ht="14.25" customHeight="1">
      <c r="B55" s="50" t="s">
        <v>39</v>
      </c>
      <c r="C55" s="74"/>
      <c r="D55" s="75"/>
      <c r="E55" s="25">
        <v>200</v>
      </c>
      <c r="F55" s="26">
        <v>10</v>
      </c>
      <c r="G55" s="47">
        <f t="shared" si="0"/>
        <v>2000</v>
      </c>
      <c r="H55" s="97"/>
    </row>
    <row r="56" spans="2:10" ht="24" customHeight="1">
      <c r="B56" s="51" t="s">
        <v>45</v>
      </c>
      <c r="C56" s="99"/>
      <c r="D56" s="99"/>
      <c r="E56" s="99"/>
      <c r="F56" s="100"/>
      <c r="G56" s="52">
        <f>SUM(G39:H55)</f>
        <v>129479</v>
      </c>
      <c r="H56" s="101"/>
      <c r="I56" s="34"/>
      <c r="J56" s="34"/>
    </row>
    <row r="57" spans="2:10" ht="12" customHeight="1">
      <c r="C57" s="73"/>
      <c r="D57" s="73"/>
      <c r="E57" s="73"/>
      <c r="F57" s="102"/>
      <c r="G57" s="103"/>
      <c r="H57" s="103"/>
    </row>
    <row r="58" spans="2:10" ht="30" customHeight="1">
      <c r="B58" s="53" t="s">
        <v>46</v>
      </c>
      <c r="C58" s="92"/>
      <c r="D58" s="92"/>
      <c r="E58" s="92"/>
      <c r="F58" s="92"/>
      <c r="G58" s="92"/>
      <c r="H58" s="93"/>
    </row>
    <row r="59" spans="2:10" ht="14.25" customHeight="1">
      <c r="B59" s="49" t="s">
        <v>18</v>
      </c>
      <c r="C59" s="94"/>
      <c r="D59" s="95"/>
      <c r="E59" s="23" t="s">
        <v>19</v>
      </c>
      <c r="F59" s="23" t="s">
        <v>20</v>
      </c>
      <c r="G59" s="54" t="s">
        <v>21</v>
      </c>
      <c r="H59" s="96"/>
    </row>
    <row r="60" spans="2:10" ht="14.25" customHeight="1">
      <c r="B60" s="50"/>
      <c r="C60" s="74"/>
      <c r="D60" s="75"/>
      <c r="E60" s="25"/>
      <c r="F60" s="26"/>
      <c r="G60" s="47">
        <f t="shared" ref="G60:G69" si="1">E60*F60</f>
        <v>0</v>
      </c>
      <c r="H60" s="97"/>
    </row>
    <row r="61" spans="2:10" ht="14.25" customHeight="1">
      <c r="B61" s="50"/>
      <c r="C61" s="74"/>
      <c r="D61" s="75"/>
      <c r="E61" s="25"/>
      <c r="F61" s="26"/>
      <c r="G61" s="47">
        <f t="shared" si="1"/>
        <v>0</v>
      </c>
      <c r="H61" s="97"/>
    </row>
    <row r="62" spans="2:10" ht="14.25" customHeight="1">
      <c r="B62" s="50"/>
      <c r="C62" s="74"/>
      <c r="D62" s="75"/>
      <c r="E62" s="25"/>
      <c r="F62" s="26"/>
      <c r="G62" s="47">
        <f t="shared" si="1"/>
        <v>0</v>
      </c>
      <c r="H62" s="97"/>
    </row>
    <row r="63" spans="2:10" ht="14.25" customHeight="1">
      <c r="B63" s="50"/>
      <c r="C63" s="74"/>
      <c r="D63" s="75"/>
      <c r="E63" s="25"/>
      <c r="F63" s="26"/>
      <c r="G63" s="47">
        <f t="shared" si="1"/>
        <v>0</v>
      </c>
      <c r="H63" s="97"/>
    </row>
    <row r="64" spans="2:10" ht="14.25" customHeight="1">
      <c r="B64" s="50"/>
      <c r="C64" s="74"/>
      <c r="D64" s="75"/>
      <c r="E64" s="25"/>
      <c r="F64" s="26"/>
      <c r="G64" s="47">
        <f t="shared" si="1"/>
        <v>0</v>
      </c>
      <c r="H64" s="97"/>
    </row>
    <row r="65" spans="2:10" ht="14.25" customHeight="1">
      <c r="B65" s="50"/>
      <c r="C65" s="74"/>
      <c r="D65" s="75"/>
      <c r="E65" s="25"/>
      <c r="F65" s="26"/>
      <c r="G65" s="47">
        <f t="shared" si="1"/>
        <v>0</v>
      </c>
      <c r="H65" s="97"/>
    </row>
    <row r="66" spans="2:10" ht="14.25" customHeight="1">
      <c r="B66" s="50"/>
      <c r="C66" s="74"/>
      <c r="D66" s="75"/>
      <c r="E66" s="25"/>
      <c r="F66" s="26"/>
      <c r="G66" s="47">
        <f t="shared" si="1"/>
        <v>0</v>
      </c>
      <c r="H66" s="97"/>
    </row>
    <row r="67" spans="2:10" ht="14.25" customHeight="1">
      <c r="B67" s="50"/>
      <c r="C67" s="74"/>
      <c r="D67" s="75"/>
      <c r="E67" s="25"/>
      <c r="F67" s="26"/>
      <c r="G67" s="47">
        <f t="shared" si="1"/>
        <v>0</v>
      </c>
      <c r="H67" s="97"/>
    </row>
    <row r="68" spans="2:10" ht="16.5" customHeight="1">
      <c r="B68" s="50"/>
      <c r="C68" s="74"/>
      <c r="D68" s="75"/>
      <c r="E68" s="25"/>
      <c r="F68" s="26"/>
      <c r="G68" s="47">
        <f t="shared" si="1"/>
        <v>0</v>
      </c>
      <c r="H68" s="97"/>
    </row>
    <row r="69" spans="2:10" ht="14.25" customHeight="1">
      <c r="B69" s="50"/>
      <c r="C69" s="74"/>
      <c r="D69" s="75"/>
      <c r="E69" s="25"/>
      <c r="F69" s="29"/>
      <c r="G69" s="47">
        <f t="shared" si="1"/>
        <v>0</v>
      </c>
      <c r="H69" s="97"/>
    </row>
    <row r="70" spans="2:10" ht="14.25" customHeight="1">
      <c r="B70" s="51" t="s">
        <v>47</v>
      </c>
      <c r="C70" s="99"/>
      <c r="D70" s="99"/>
      <c r="E70" s="99"/>
      <c r="F70" s="100"/>
      <c r="G70" s="52">
        <f>SUM(G60:H69)</f>
        <v>0</v>
      </c>
      <c r="H70" s="101"/>
      <c r="I70" s="34"/>
      <c r="J70" s="34"/>
    </row>
    <row r="71" spans="2:10" ht="12" customHeight="1">
      <c r="C71" s="73"/>
      <c r="D71" s="73"/>
      <c r="E71" s="73"/>
      <c r="F71" s="102"/>
      <c r="G71" s="103"/>
      <c r="H71" s="103"/>
    </row>
    <row r="72" spans="2:10" ht="14.25" customHeight="1">
      <c r="B72" s="53" t="s">
        <v>48</v>
      </c>
      <c r="C72" s="92"/>
      <c r="D72" s="92"/>
      <c r="E72" s="92"/>
      <c r="F72" s="92"/>
      <c r="G72" s="92"/>
      <c r="H72" s="93"/>
    </row>
    <row r="73" spans="2:10" ht="14.25" customHeight="1">
      <c r="B73" s="49" t="s">
        <v>18</v>
      </c>
      <c r="C73" s="94"/>
      <c r="D73" s="95"/>
      <c r="E73" s="23" t="s">
        <v>19</v>
      </c>
      <c r="F73" s="23" t="s">
        <v>20</v>
      </c>
      <c r="G73" s="54" t="s">
        <v>21</v>
      </c>
      <c r="H73" s="96"/>
    </row>
    <row r="74" spans="2:10" ht="14.25" customHeight="1">
      <c r="B74" s="50"/>
      <c r="C74" s="74"/>
      <c r="D74" s="75"/>
      <c r="E74" s="25"/>
      <c r="F74" s="26"/>
      <c r="G74" s="47">
        <f t="shared" ref="G74:G83" si="2">E74*F74</f>
        <v>0</v>
      </c>
      <c r="H74" s="97"/>
    </row>
    <row r="75" spans="2:10" ht="14.25" customHeight="1">
      <c r="B75" s="50"/>
      <c r="C75" s="74"/>
      <c r="D75" s="75"/>
      <c r="E75" s="25"/>
      <c r="F75" s="26"/>
      <c r="G75" s="47">
        <f t="shared" si="2"/>
        <v>0</v>
      </c>
      <c r="H75" s="97"/>
    </row>
    <row r="76" spans="2:10" ht="14.25" customHeight="1">
      <c r="B76" s="50"/>
      <c r="C76" s="74"/>
      <c r="D76" s="75"/>
      <c r="E76" s="25"/>
      <c r="F76" s="26"/>
      <c r="G76" s="47">
        <f t="shared" si="2"/>
        <v>0</v>
      </c>
      <c r="H76" s="97"/>
    </row>
    <row r="77" spans="2:10" ht="14.25" customHeight="1">
      <c r="B77" s="50"/>
      <c r="C77" s="74"/>
      <c r="D77" s="75"/>
      <c r="E77" s="25"/>
      <c r="F77" s="26"/>
      <c r="G77" s="47">
        <f t="shared" si="2"/>
        <v>0</v>
      </c>
      <c r="H77" s="97"/>
    </row>
    <row r="78" spans="2:10" ht="14.25" customHeight="1">
      <c r="B78" s="50"/>
      <c r="C78" s="74"/>
      <c r="D78" s="75"/>
      <c r="E78" s="25"/>
      <c r="F78" s="26"/>
      <c r="G78" s="47">
        <f t="shared" si="2"/>
        <v>0</v>
      </c>
      <c r="H78" s="97"/>
    </row>
    <row r="79" spans="2:10" ht="14.25" customHeight="1">
      <c r="B79" s="50"/>
      <c r="C79" s="74"/>
      <c r="D79" s="75"/>
      <c r="E79" s="25"/>
      <c r="F79" s="26"/>
      <c r="G79" s="47">
        <f t="shared" si="2"/>
        <v>0</v>
      </c>
      <c r="H79" s="97"/>
    </row>
    <row r="80" spans="2:10" ht="14.25" customHeight="1">
      <c r="B80" s="50"/>
      <c r="C80" s="74"/>
      <c r="D80" s="75"/>
      <c r="E80" s="25"/>
      <c r="F80" s="26"/>
      <c r="G80" s="47">
        <f t="shared" si="2"/>
        <v>0</v>
      </c>
      <c r="H80" s="97"/>
    </row>
    <row r="81" spans="2:10" ht="14.25" customHeight="1">
      <c r="B81" s="50"/>
      <c r="C81" s="74"/>
      <c r="D81" s="75"/>
      <c r="E81" s="25"/>
      <c r="F81" s="26"/>
      <c r="G81" s="47">
        <f t="shared" si="2"/>
        <v>0</v>
      </c>
      <c r="H81" s="97"/>
    </row>
    <row r="82" spans="2:10" ht="16.5" customHeight="1">
      <c r="B82" s="50"/>
      <c r="C82" s="74"/>
      <c r="D82" s="75"/>
      <c r="E82" s="25"/>
      <c r="F82" s="26"/>
      <c r="G82" s="47">
        <f t="shared" si="2"/>
        <v>0</v>
      </c>
      <c r="H82" s="97"/>
    </row>
    <row r="83" spans="2:10" ht="14.25" customHeight="1">
      <c r="B83" s="50"/>
      <c r="C83" s="74"/>
      <c r="D83" s="75"/>
      <c r="E83" s="25"/>
      <c r="F83" s="29"/>
      <c r="G83" s="47">
        <f t="shared" si="2"/>
        <v>0</v>
      </c>
      <c r="H83" s="97"/>
    </row>
    <row r="84" spans="2:10" ht="14.25" customHeight="1">
      <c r="B84" s="51" t="s">
        <v>49</v>
      </c>
      <c r="C84" s="99"/>
      <c r="D84" s="99"/>
      <c r="E84" s="99"/>
      <c r="F84" s="100"/>
      <c r="G84" s="52">
        <f>SUM(G74:H83)</f>
        <v>0</v>
      </c>
      <c r="H84" s="101"/>
      <c r="I84" s="34"/>
      <c r="J84" s="34"/>
    </row>
    <row r="85" spans="2:10" ht="11.25" customHeight="1">
      <c r="B85" s="89"/>
      <c r="C85" s="73"/>
      <c r="D85" s="73"/>
      <c r="E85" s="73"/>
      <c r="F85" s="102"/>
      <c r="G85" s="103"/>
      <c r="H85" s="103"/>
    </row>
    <row r="86" spans="2:10" ht="14.25" customHeight="1">
      <c r="B86" s="53" t="s">
        <v>50</v>
      </c>
      <c r="C86" s="92"/>
      <c r="D86" s="92"/>
      <c r="E86" s="92"/>
      <c r="F86" s="92"/>
      <c r="G86" s="92"/>
      <c r="H86" s="93"/>
    </row>
    <row r="87" spans="2:10" ht="14.25" customHeight="1">
      <c r="B87" s="49" t="s">
        <v>18</v>
      </c>
      <c r="C87" s="94"/>
      <c r="D87" s="95"/>
      <c r="E87" s="23" t="s">
        <v>19</v>
      </c>
      <c r="F87" s="23" t="s">
        <v>20</v>
      </c>
      <c r="G87" s="54" t="s">
        <v>21</v>
      </c>
      <c r="H87" s="96"/>
    </row>
    <row r="88" spans="2:10" ht="14.25" customHeight="1">
      <c r="B88" s="50"/>
      <c r="C88" s="74"/>
      <c r="D88" s="75"/>
      <c r="E88" s="25"/>
      <c r="F88" s="26"/>
      <c r="G88" s="47">
        <f t="shared" ref="G88:G97" si="3">E88*F88</f>
        <v>0</v>
      </c>
      <c r="H88" s="97"/>
    </row>
    <row r="89" spans="2:10" ht="14.25" customHeight="1">
      <c r="B89" s="50"/>
      <c r="C89" s="74"/>
      <c r="D89" s="75"/>
      <c r="E89" s="25"/>
      <c r="F89" s="26"/>
      <c r="G89" s="47">
        <f t="shared" si="3"/>
        <v>0</v>
      </c>
      <c r="H89" s="97"/>
    </row>
    <row r="90" spans="2:10" ht="14.25" customHeight="1">
      <c r="B90" s="50"/>
      <c r="C90" s="74"/>
      <c r="D90" s="75"/>
      <c r="E90" s="25"/>
      <c r="F90" s="26"/>
      <c r="G90" s="47">
        <f t="shared" si="3"/>
        <v>0</v>
      </c>
      <c r="H90" s="97"/>
    </row>
    <row r="91" spans="2:10" ht="14.25" customHeight="1">
      <c r="B91" s="50"/>
      <c r="C91" s="74"/>
      <c r="D91" s="75"/>
      <c r="E91" s="25"/>
      <c r="F91" s="26"/>
      <c r="G91" s="47">
        <f t="shared" si="3"/>
        <v>0</v>
      </c>
      <c r="H91" s="97"/>
    </row>
    <row r="92" spans="2:10" ht="14.25" customHeight="1">
      <c r="B92" s="50"/>
      <c r="C92" s="74"/>
      <c r="D92" s="75"/>
      <c r="E92" s="25"/>
      <c r="F92" s="26"/>
      <c r="G92" s="47">
        <f t="shared" si="3"/>
        <v>0</v>
      </c>
      <c r="H92" s="97"/>
    </row>
    <row r="93" spans="2:10" ht="14.25" customHeight="1">
      <c r="B93" s="50"/>
      <c r="C93" s="74"/>
      <c r="D93" s="75"/>
      <c r="E93" s="25"/>
      <c r="F93" s="26"/>
      <c r="G93" s="47">
        <f t="shared" si="3"/>
        <v>0</v>
      </c>
      <c r="H93" s="97"/>
    </row>
    <row r="94" spans="2:10" ht="14.25" customHeight="1">
      <c r="B94" s="50"/>
      <c r="C94" s="74"/>
      <c r="D94" s="75"/>
      <c r="E94" s="25"/>
      <c r="F94" s="26"/>
      <c r="G94" s="47">
        <f t="shared" si="3"/>
        <v>0</v>
      </c>
      <c r="H94" s="97"/>
    </row>
    <row r="95" spans="2:10" ht="14.25" customHeight="1">
      <c r="B95" s="50"/>
      <c r="C95" s="74"/>
      <c r="D95" s="75"/>
      <c r="E95" s="25"/>
      <c r="F95" s="26"/>
      <c r="G95" s="47">
        <f t="shared" si="3"/>
        <v>0</v>
      </c>
      <c r="H95" s="97"/>
    </row>
    <row r="96" spans="2:10" ht="16.5" customHeight="1">
      <c r="B96" s="50"/>
      <c r="C96" s="74"/>
      <c r="D96" s="75"/>
      <c r="E96" s="25"/>
      <c r="F96" s="26"/>
      <c r="G96" s="47">
        <f t="shared" si="3"/>
        <v>0</v>
      </c>
      <c r="H96" s="97"/>
    </row>
    <row r="97" spans="2:10" ht="14.25" customHeight="1">
      <c r="B97" s="50"/>
      <c r="C97" s="74"/>
      <c r="D97" s="75"/>
      <c r="E97" s="25"/>
      <c r="F97" s="29"/>
      <c r="G97" s="47">
        <f t="shared" si="3"/>
        <v>0</v>
      </c>
      <c r="H97" s="97"/>
    </row>
    <row r="98" spans="2:10" ht="14.25" customHeight="1">
      <c r="B98" s="51" t="s">
        <v>51</v>
      </c>
      <c r="C98" s="99"/>
      <c r="D98" s="99"/>
      <c r="E98" s="99"/>
      <c r="F98" s="100"/>
      <c r="G98" s="52">
        <f>SUM(G88:H97)</f>
        <v>0</v>
      </c>
      <c r="H98" s="101"/>
      <c r="I98" s="34"/>
      <c r="J98" s="34"/>
    </row>
    <row r="99" spans="2:10" ht="12" customHeight="1">
      <c r="B99" s="89"/>
      <c r="C99" s="73"/>
      <c r="D99" s="73"/>
      <c r="E99" s="73"/>
      <c r="F99" s="102"/>
      <c r="G99" s="103"/>
      <c r="H99" s="103"/>
    </row>
    <row r="100" spans="2:10" ht="14.25" customHeight="1">
      <c r="B100" s="53" t="s">
        <v>52</v>
      </c>
      <c r="C100" s="92"/>
      <c r="D100" s="92"/>
      <c r="E100" s="92"/>
      <c r="F100" s="92"/>
      <c r="G100" s="92"/>
      <c r="H100" s="93"/>
    </row>
    <row r="101" spans="2:10" ht="14.25" customHeight="1">
      <c r="B101" s="49" t="s">
        <v>18</v>
      </c>
      <c r="C101" s="94"/>
      <c r="D101" s="95"/>
      <c r="E101" s="23" t="s">
        <v>19</v>
      </c>
      <c r="F101" s="23" t="s">
        <v>20</v>
      </c>
      <c r="G101" s="54" t="s">
        <v>21</v>
      </c>
      <c r="H101" s="96"/>
    </row>
    <row r="102" spans="2:10" ht="14.25" customHeight="1">
      <c r="B102" s="50"/>
      <c r="C102" s="74"/>
      <c r="D102" s="75"/>
      <c r="E102" s="25"/>
      <c r="F102" s="26"/>
      <c r="G102" s="47">
        <f t="shared" ref="G102:G111" si="4">E102*F102</f>
        <v>0</v>
      </c>
      <c r="H102" s="97"/>
    </row>
    <row r="103" spans="2:10" ht="14.25" customHeight="1">
      <c r="B103" s="50"/>
      <c r="C103" s="74"/>
      <c r="D103" s="75"/>
      <c r="E103" s="25"/>
      <c r="F103" s="26"/>
      <c r="G103" s="47">
        <f t="shared" si="4"/>
        <v>0</v>
      </c>
      <c r="H103" s="97"/>
    </row>
    <row r="104" spans="2:10" ht="14.25" customHeight="1">
      <c r="B104" s="50"/>
      <c r="C104" s="74"/>
      <c r="D104" s="75"/>
      <c r="E104" s="25"/>
      <c r="F104" s="26"/>
      <c r="G104" s="47">
        <f t="shared" si="4"/>
        <v>0</v>
      </c>
      <c r="H104" s="97"/>
    </row>
    <row r="105" spans="2:10" ht="14.25" customHeight="1">
      <c r="B105" s="50"/>
      <c r="C105" s="74"/>
      <c r="D105" s="75"/>
      <c r="E105" s="25"/>
      <c r="F105" s="26"/>
      <c r="G105" s="47">
        <f t="shared" si="4"/>
        <v>0</v>
      </c>
      <c r="H105" s="97"/>
    </row>
    <row r="106" spans="2:10" ht="14.25" customHeight="1">
      <c r="B106" s="50"/>
      <c r="C106" s="74"/>
      <c r="D106" s="75"/>
      <c r="E106" s="25"/>
      <c r="F106" s="26"/>
      <c r="G106" s="47">
        <f t="shared" si="4"/>
        <v>0</v>
      </c>
      <c r="H106" s="97"/>
    </row>
    <row r="107" spans="2:10" ht="14.25" customHeight="1">
      <c r="B107" s="50"/>
      <c r="C107" s="74"/>
      <c r="D107" s="75"/>
      <c r="E107" s="25"/>
      <c r="F107" s="26"/>
      <c r="G107" s="47">
        <f t="shared" si="4"/>
        <v>0</v>
      </c>
      <c r="H107" s="97"/>
    </row>
    <row r="108" spans="2:10" ht="14.25" customHeight="1">
      <c r="B108" s="50"/>
      <c r="C108" s="74"/>
      <c r="D108" s="75"/>
      <c r="E108" s="25"/>
      <c r="F108" s="26"/>
      <c r="G108" s="47">
        <f t="shared" si="4"/>
        <v>0</v>
      </c>
      <c r="H108" s="97"/>
    </row>
    <row r="109" spans="2:10" ht="14.25" customHeight="1">
      <c r="B109" s="50"/>
      <c r="C109" s="74"/>
      <c r="D109" s="75"/>
      <c r="E109" s="25"/>
      <c r="F109" s="26"/>
      <c r="G109" s="47">
        <f t="shared" si="4"/>
        <v>0</v>
      </c>
      <c r="H109" s="97"/>
    </row>
    <row r="110" spans="2:10" ht="16.5" customHeight="1">
      <c r="B110" s="50"/>
      <c r="C110" s="74"/>
      <c r="D110" s="75"/>
      <c r="E110" s="25"/>
      <c r="F110" s="26"/>
      <c r="G110" s="47">
        <f t="shared" si="4"/>
        <v>0</v>
      </c>
      <c r="H110" s="97"/>
    </row>
    <row r="111" spans="2:10" ht="14.25" customHeight="1">
      <c r="B111" s="50"/>
      <c r="C111" s="74"/>
      <c r="D111" s="75"/>
      <c r="E111" s="25"/>
      <c r="F111" s="29"/>
      <c r="G111" s="47">
        <f t="shared" si="4"/>
        <v>0</v>
      </c>
      <c r="H111" s="97"/>
    </row>
    <row r="112" spans="2:10" ht="14.25" customHeight="1">
      <c r="B112" s="51" t="s">
        <v>53</v>
      </c>
      <c r="C112" s="99"/>
      <c r="D112" s="99"/>
      <c r="E112" s="99"/>
      <c r="F112" s="100"/>
      <c r="G112" s="52">
        <f>SUM(G102:H111)</f>
        <v>0</v>
      </c>
      <c r="H112" s="101"/>
      <c r="I112" s="34"/>
      <c r="J112" s="34"/>
    </row>
    <row r="113" spans="2:8" ht="14.25" customHeight="1">
      <c r="B113" s="57" t="s">
        <v>54</v>
      </c>
      <c r="C113" s="92"/>
      <c r="D113" s="92"/>
      <c r="E113" s="92"/>
      <c r="F113" s="104"/>
      <c r="G113" s="58">
        <f>SUM(G112,G98,G84,G70,G56)</f>
        <v>129479</v>
      </c>
      <c r="H113" s="93"/>
    </row>
    <row r="114" spans="2:8" ht="14.25" customHeight="1"/>
    <row r="115" spans="2:8" ht="14.25" customHeight="1"/>
    <row r="116" spans="2:8" ht="14.25" customHeight="1"/>
    <row r="117" spans="2:8" ht="14.25" customHeight="1"/>
    <row r="118" spans="2:8" ht="14.25" customHeight="1"/>
    <row r="119" spans="2:8" ht="14.25" customHeight="1"/>
    <row r="120" spans="2:8" ht="14.25" customHeight="1"/>
    <row r="121" spans="2:8" ht="14.25" customHeight="1"/>
    <row r="122" spans="2:8" ht="35.25" customHeight="1"/>
    <row r="123" spans="2:8" ht="79.5" customHeight="1"/>
    <row r="124" spans="2:8" ht="14.25" customHeight="1"/>
    <row r="125" spans="2:8" ht="16.5" customHeight="1"/>
    <row r="126" spans="2:8" ht="60" customHeight="1"/>
    <row r="127" spans="2:8" ht="14.25" customHeight="1"/>
    <row r="128" spans="2:8" ht="14.25" customHeight="1"/>
    <row r="129" ht="14.25" customHeight="1"/>
    <row r="130" ht="14.25" customHeight="1"/>
    <row r="131" ht="33" customHeight="1"/>
    <row r="132" ht="61.5" customHeight="1"/>
    <row r="133" ht="14.25" customHeight="1"/>
    <row r="134" ht="16.5" customHeight="1"/>
    <row r="135" ht="57" customHeight="1"/>
    <row r="136" ht="15.75" customHeight="1"/>
    <row r="137" ht="30" customHeight="1"/>
    <row r="138" ht="7.5" customHeight="1"/>
    <row r="139" ht="14.25" customHeight="1"/>
    <row r="140" ht="14.25" customHeight="1"/>
    <row r="141" ht="14.25" customHeight="1"/>
    <row r="142" ht="6.75" customHeight="1"/>
    <row r="143" ht="36.75" customHeight="1"/>
    <row r="144" ht="14.25" customHeight="1"/>
    <row r="145" ht="16.5" customHeight="1"/>
    <row r="146" ht="57" customHeight="1"/>
    <row r="147" ht="14.25" customHeight="1"/>
    <row r="148" ht="54.75" customHeight="1"/>
    <row r="149" ht="14.25" customHeight="1"/>
    <row r="150" ht="16.5" customHeight="1"/>
    <row r="151" ht="110.25" customHeight="1"/>
    <row r="152" ht="14.25" customHeight="1"/>
    <row r="153" ht="16.5" customHeight="1"/>
    <row r="154" ht="99"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186">
    <mergeCell ref="B113:F113"/>
    <mergeCell ref="G113:H113"/>
    <mergeCell ref="B102:D102"/>
    <mergeCell ref="B103:D103"/>
    <mergeCell ref="B104:D104"/>
    <mergeCell ref="B105:D105"/>
    <mergeCell ref="B106:D106"/>
    <mergeCell ref="B107:D107"/>
    <mergeCell ref="B108:D108"/>
    <mergeCell ref="B100:H100"/>
    <mergeCell ref="B101:D101"/>
    <mergeCell ref="G101:H101"/>
    <mergeCell ref="G102:H102"/>
    <mergeCell ref="B109:D109"/>
    <mergeCell ref="B110:D110"/>
    <mergeCell ref="B111:D111"/>
    <mergeCell ref="B112:F112"/>
    <mergeCell ref="G112:H112"/>
    <mergeCell ref="B91:D91"/>
    <mergeCell ref="B92:D92"/>
    <mergeCell ref="B93:D93"/>
    <mergeCell ref="B94:D94"/>
    <mergeCell ref="B95:D95"/>
    <mergeCell ref="G97:H97"/>
    <mergeCell ref="G98:H98"/>
    <mergeCell ref="G90:H90"/>
    <mergeCell ref="G91:H91"/>
    <mergeCell ref="G92:H92"/>
    <mergeCell ref="G93:H93"/>
    <mergeCell ref="G94:H94"/>
    <mergeCell ref="G95:H95"/>
    <mergeCell ref="G96:H96"/>
    <mergeCell ref="B96:D96"/>
    <mergeCell ref="B97:D97"/>
    <mergeCell ref="B98:F98"/>
    <mergeCell ref="G78:H78"/>
    <mergeCell ref="G79:H79"/>
    <mergeCell ref="G80:H80"/>
    <mergeCell ref="G81:H81"/>
    <mergeCell ref="G82:H82"/>
    <mergeCell ref="G83:H83"/>
    <mergeCell ref="G110:H110"/>
    <mergeCell ref="G111:H111"/>
    <mergeCell ref="G103:H103"/>
    <mergeCell ref="G104:H104"/>
    <mergeCell ref="G105:H105"/>
    <mergeCell ref="G106:H106"/>
    <mergeCell ref="G107:H107"/>
    <mergeCell ref="G108:H108"/>
    <mergeCell ref="G109:H109"/>
    <mergeCell ref="G84:H84"/>
    <mergeCell ref="B86:H86"/>
    <mergeCell ref="B87:D87"/>
    <mergeCell ref="G87:H87"/>
    <mergeCell ref="B88:D88"/>
    <mergeCell ref="G88:H88"/>
    <mergeCell ref="G89:H89"/>
    <mergeCell ref="B89:D89"/>
    <mergeCell ref="B90:D90"/>
    <mergeCell ref="B72:H72"/>
    <mergeCell ref="B73:D73"/>
    <mergeCell ref="G73:H73"/>
    <mergeCell ref="B74:D74"/>
    <mergeCell ref="G74:H74"/>
    <mergeCell ref="B75:D75"/>
    <mergeCell ref="G75:H75"/>
    <mergeCell ref="G76:H76"/>
    <mergeCell ref="G77:H77"/>
    <mergeCell ref="G69:H69"/>
    <mergeCell ref="G70:H70"/>
    <mergeCell ref="B62:D62"/>
    <mergeCell ref="G62:H62"/>
    <mergeCell ref="B63:D63"/>
    <mergeCell ref="G63:H63"/>
    <mergeCell ref="B64:D64"/>
    <mergeCell ref="G64:H64"/>
    <mergeCell ref="G65:H65"/>
    <mergeCell ref="B65:D65"/>
    <mergeCell ref="B66:D66"/>
    <mergeCell ref="B67:D67"/>
    <mergeCell ref="B68:D68"/>
    <mergeCell ref="B69:D69"/>
    <mergeCell ref="B70:F70"/>
    <mergeCell ref="G54:H54"/>
    <mergeCell ref="B55:D55"/>
    <mergeCell ref="G55:H55"/>
    <mergeCell ref="B83:D83"/>
    <mergeCell ref="B84:F84"/>
    <mergeCell ref="B76:D76"/>
    <mergeCell ref="B77:D77"/>
    <mergeCell ref="B78:D78"/>
    <mergeCell ref="B79:D79"/>
    <mergeCell ref="B80:D80"/>
    <mergeCell ref="B81:D81"/>
    <mergeCell ref="B82:D82"/>
    <mergeCell ref="G60:H60"/>
    <mergeCell ref="G61:H61"/>
    <mergeCell ref="B56:F56"/>
    <mergeCell ref="G56:H56"/>
    <mergeCell ref="B58:H58"/>
    <mergeCell ref="B59:D59"/>
    <mergeCell ref="G59:H59"/>
    <mergeCell ref="B60:D60"/>
    <mergeCell ref="B61:D61"/>
    <mergeCell ref="G66:H66"/>
    <mergeCell ref="G67:H67"/>
    <mergeCell ref="G68:H68"/>
    <mergeCell ref="B46:D46"/>
    <mergeCell ref="B47:D47"/>
    <mergeCell ref="B48:D48"/>
    <mergeCell ref="B49:D49"/>
    <mergeCell ref="B50:D50"/>
    <mergeCell ref="B51:D51"/>
    <mergeCell ref="B52:D52"/>
    <mergeCell ref="B53:D53"/>
    <mergeCell ref="B54:D54"/>
    <mergeCell ref="B41:D41"/>
    <mergeCell ref="G41:H41"/>
    <mergeCell ref="B42:D42"/>
    <mergeCell ref="G42:H42"/>
    <mergeCell ref="B43:D43"/>
    <mergeCell ref="G43:H43"/>
    <mergeCell ref="G44:H44"/>
    <mergeCell ref="B44:D44"/>
    <mergeCell ref="B45:D45"/>
    <mergeCell ref="G39:H39"/>
    <mergeCell ref="G40:H40"/>
    <mergeCell ref="B35:H35"/>
    <mergeCell ref="B36:H36"/>
    <mergeCell ref="B37:H37"/>
    <mergeCell ref="B38:D38"/>
    <mergeCell ref="G38:H38"/>
    <mergeCell ref="B39:D39"/>
    <mergeCell ref="B40:D40"/>
    <mergeCell ref="E33:F33"/>
    <mergeCell ref="G33:H33"/>
    <mergeCell ref="B31:D31"/>
    <mergeCell ref="E31:F31"/>
    <mergeCell ref="G31:H31"/>
    <mergeCell ref="B32:D32"/>
    <mergeCell ref="E32:F32"/>
    <mergeCell ref="G32:H32"/>
    <mergeCell ref="B33:D33"/>
    <mergeCell ref="G52:H52"/>
    <mergeCell ref="G53:H53"/>
    <mergeCell ref="G45:H45"/>
    <mergeCell ref="G46:H46"/>
    <mergeCell ref="G47:H47"/>
    <mergeCell ref="G48:H48"/>
    <mergeCell ref="G49:H49"/>
    <mergeCell ref="G50:H50"/>
    <mergeCell ref="G51:H51"/>
    <mergeCell ref="E30:F30"/>
    <mergeCell ref="G30:H30"/>
    <mergeCell ref="B28:D28"/>
    <mergeCell ref="E28:F28"/>
    <mergeCell ref="G28:H28"/>
    <mergeCell ref="B29:D29"/>
    <mergeCell ref="E29:F29"/>
    <mergeCell ref="G29:H29"/>
    <mergeCell ref="B30:D30"/>
    <mergeCell ref="E27:F27"/>
    <mergeCell ref="G27:H27"/>
    <mergeCell ref="B25:D25"/>
    <mergeCell ref="E25:F25"/>
    <mergeCell ref="G25:H25"/>
    <mergeCell ref="B26:D26"/>
    <mergeCell ref="E26:F26"/>
    <mergeCell ref="G26:H26"/>
    <mergeCell ref="B27:D27"/>
    <mergeCell ref="C2:H2"/>
    <mergeCell ref="B4:H10"/>
    <mergeCell ref="B12:H12"/>
    <mergeCell ref="C14:D15"/>
    <mergeCell ref="E14:G15"/>
    <mergeCell ref="C16:D16"/>
    <mergeCell ref="F16:H17"/>
    <mergeCell ref="E24:F24"/>
    <mergeCell ref="G24:H24"/>
    <mergeCell ref="C17:D17"/>
    <mergeCell ref="B21:H21"/>
    <mergeCell ref="B22:H22"/>
    <mergeCell ref="B23:D23"/>
    <mergeCell ref="E23:F23"/>
    <mergeCell ref="G23:H23"/>
    <mergeCell ref="B24:D24"/>
  </mergeCells>
  <pageMargins left="0.2" right="0.2" top="0.25" bottom="0.25" header="0" footer="0"/>
  <pageSetup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6F3F21-056B-4391-9727-87904BD08547}"/>
</file>

<file path=customXml/itemProps2.xml><?xml version="1.0" encoding="utf-8"?>
<ds:datastoreItem xmlns:ds="http://schemas.openxmlformats.org/officeDocument/2006/customXml" ds:itemID="{747CA326-B311-4AFE-97B4-F4E4A3D73792}"/>
</file>

<file path=customXml/itemProps3.xml><?xml version="1.0" encoding="utf-8"?>
<ds:datastoreItem xmlns:ds="http://schemas.openxmlformats.org/officeDocument/2006/customXml" ds:itemID="{9B2F2CB4-D615-4C8D-B775-D64C1DBA32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2025-09-25T18:09:47Z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