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Users/millanh2/Library/CloudStorage/Box-Box/UNI/UNI HIGH/Clubs/ERC/Uni Prairie Garden/Grants/IL Green Fund/"/>
    </mc:Choice>
  </mc:AlternateContent>
  <xr:revisionPtr revIDLastSave="0" documentId="8_{20114D29-1F96-40EC-A10C-E0E3CA1827C6}" xr6:coauthVersionLast="47" xr6:coauthVersionMax="47" xr10:uidLastSave="{00000000-0000-0000-0000-000000000000}"/>
  <bookViews>
    <workbookView xWindow="0" yWindow="760" windowWidth="30240" windowHeight="17640" firstSheet="2" activeTab="2"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1'!$B$1:$H$108</definedName>
    <definedName name="_xlnm.Print_Area" localSheetId="2">'Applic - Alternate Budget 2'!$B$1:$H$108</definedName>
    <definedName name="_xlnm.Print_Area" localSheetId="0">'Application - Budget'!$B$1:$H$112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5" l="1"/>
  <c r="G88" i="5"/>
  <c r="G87" i="5"/>
  <c r="G86" i="5"/>
  <c r="G85" i="5"/>
  <c r="G84" i="5"/>
  <c r="G83" i="5"/>
  <c r="G50" i="5"/>
  <c r="G49" i="5"/>
  <c r="G48" i="5"/>
  <c r="G47" i="5"/>
  <c r="G46" i="5"/>
  <c r="G45" i="5"/>
  <c r="G44" i="5"/>
  <c r="G43" i="5"/>
  <c r="G42" i="5"/>
  <c r="G41" i="5"/>
  <c r="E16" i="2"/>
  <c r="G43" i="2"/>
  <c r="G44" i="2"/>
  <c r="G45" i="2"/>
  <c r="G46" i="2"/>
  <c r="G47" i="2"/>
  <c r="K55" i="1"/>
  <c r="G48" i="1"/>
  <c r="G49" i="1"/>
  <c r="G50" i="1"/>
  <c r="G51" i="1"/>
  <c r="G52" i="1"/>
  <c r="G53" i="1"/>
  <c r="G54" i="1"/>
  <c r="G98" i="2"/>
  <c r="G97" i="2"/>
  <c r="G89" i="2"/>
  <c r="G88" i="2"/>
  <c r="G87" i="2"/>
  <c r="G86" i="2"/>
  <c r="G85" i="2"/>
  <c r="G84" i="2"/>
  <c r="G83" i="2"/>
  <c r="G50" i="2"/>
  <c r="G49" i="2"/>
  <c r="G48" i="2"/>
  <c r="G42" i="2"/>
  <c r="G41" i="2"/>
  <c r="G106" i="5"/>
  <c r="G105" i="5"/>
  <c r="G104" i="5"/>
  <c r="G103" i="5"/>
  <c r="G102" i="5"/>
  <c r="G101" i="5"/>
  <c r="G100" i="5"/>
  <c r="G99" i="5"/>
  <c r="G98" i="5"/>
  <c r="G97" i="5"/>
  <c r="G92" i="5"/>
  <c r="G91" i="5"/>
  <c r="G90" i="5"/>
  <c r="G78" i="5"/>
  <c r="G77" i="5"/>
  <c r="G76" i="5"/>
  <c r="G75" i="5"/>
  <c r="G74" i="5"/>
  <c r="G73" i="5"/>
  <c r="G72" i="5"/>
  <c r="G71" i="5"/>
  <c r="G70" i="5"/>
  <c r="G69" i="5"/>
  <c r="G64" i="5"/>
  <c r="G63" i="5"/>
  <c r="G62" i="5"/>
  <c r="G61" i="5"/>
  <c r="G60" i="5"/>
  <c r="G59" i="5"/>
  <c r="G58" i="5"/>
  <c r="G57" i="5"/>
  <c r="G56" i="5"/>
  <c r="G55" i="5"/>
  <c r="G106" i="2"/>
  <c r="G105" i="2"/>
  <c r="G104" i="2"/>
  <c r="G103" i="2"/>
  <c r="G102" i="2"/>
  <c r="G101" i="2"/>
  <c r="G100" i="2"/>
  <c r="G99" i="2"/>
  <c r="G92" i="2"/>
  <c r="G91" i="2"/>
  <c r="G90" i="2"/>
  <c r="G78" i="2"/>
  <c r="G77" i="2"/>
  <c r="G76" i="2"/>
  <c r="G75" i="2"/>
  <c r="G74" i="2"/>
  <c r="G73" i="2"/>
  <c r="G72" i="2"/>
  <c r="G71" i="2"/>
  <c r="G70" i="2"/>
  <c r="G69" i="2"/>
  <c r="G64" i="2"/>
  <c r="G63" i="2"/>
  <c r="G62" i="2"/>
  <c r="G61" i="2"/>
  <c r="G60" i="2"/>
  <c r="G59" i="2"/>
  <c r="G58" i="2"/>
  <c r="G57" i="2"/>
  <c r="G56" i="2"/>
  <c r="G55" i="2"/>
  <c r="G44" i="1"/>
  <c r="G51" i="5" l="1"/>
  <c r="G79" i="5"/>
  <c r="G107" i="5"/>
  <c r="G65" i="5"/>
  <c r="G93" i="5"/>
  <c r="G65" i="2"/>
  <c r="G107" i="2"/>
  <c r="G79" i="2"/>
  <c r="G93" i="2"/>
  <c r="G108" i="5" l="1"/>
  <c r="E16" i="5" s="1"/>
  <c r="G51" i="2"/>
  <c r="G110" i="1"/>
  <c r="G109" i="1"/>
  <c r="G108" i="1"/>
  <c r="G107" i="1"/>
  <c r="G106" i="1"/>
  <c r="G105" i="1"/>
  <c r="G104" i="1"/>
  <c r="G103" i="1"/>
  <c r="G102" i="1"/>
  <c r="G101" i="1"/>
  <c r="G96" i="1"/>
  <c r="G95" i="1"/>
  <c r="G94" i="1"/>
  <c r="G93" i="1"/>
  <c r="G92" i="1"/>
  <c r="G91" i="1"/>
  <c r="G90" i="1"/>
  <c r="G89" i="1"/>
  <c r="G88" i="1"/>
  <c r="G87" i="1"/>
  <c r="G82" i="1"/>
  <c r="G81" i="1"/>
  <c r="G80" i="1"/>
  <c r="G79" i="1"/>
  <c r="G78" i="1"/>
  <c r="G77" i="1"/>
  <c r="G76" i="1"/>
  <c r="G75" i="1"/>
  <c r="G74" i="1"/>
  <c r="G73" i="1"/>
  <c r="G68" i="1"/>
  <c r="G67" i="1"/>
  <c r="G66" i="1"/>
  <c r="G65" i="1"/>
  <c r="G64" i="1"/>
  <c r="G63" i="1"/>
  <c r="G62" i="1"/>
  <c r="G61" i="1"/>
  <c r="G60" i="1"/>
  <c r="G59" i="1"/>
  <c r="G47" i="1"/>
  <c r="G45" i="1"/>
  <c r="G46" i="1"/>
  <c r="G55" i="1" l="1"/>
  <c r="G97" i="1"/>
  <c r="G83" i="1"/>
  <c r="G69" i="1"/>
  <c r="G111" i="1"/>
  <c r="G108" i="2"/>
  <c r="G112" i="1" l="1"/>
  <c r="E16" i="1" s="1"/>
</calcChain>
</file>

<file path=xl/sharedStrings.xml><?xml version="1.0" encoding="utf-8"?>
<sst xmlns="http://schemas.openxmlformats.org/spreadsheetml/2006/main" count="239" uniqueCount="75">
  <si>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</si>
  <si>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</si>
  <si>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</si>
  <si>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</si>
  <si>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Uni High Native Prairie Garden</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</si>
  <si>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</si>
  <si>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</si>
  <si>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</si>
  <si>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</si>
  <si>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</si>
  <si>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</si>
  <si>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</si>
  <si>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</si>
  <si>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Initial approval of project by the Uni administration</t>
  </si>
  <si>
    <t>Formed a team of collaborators with faculty and staff from F &amp; S, Illinois Extension, iSEE, and NRES.</t>
  </si>
  <si>
    <t>Ongoing</t>
  </si>
  <si>
    <t xml:space="preserve">Complete a 4-week workshop series on pollinator garden design facilitated by staff from Illinois Extension. </t>
  </si>
  <si>
    <t>Finalize design and seek final approval of the garden from Uni administration.</t>
  </si>
  <si>
    <t>Notified as recipient of the PTA Youth Engagement Capacity Building grant ($5,000 towards this project)</t>
  </si>
  <si>
    <t xml:space="preserve">Present the project to the Architectural Review Committee (ARC) to seek their approval and finalize the memorandum of understanding with F&amp;S. </t>
  </si>
  <si>
    <t>Submit work order to F &amp; S and site preparation (date range reflecting possible wait time for proper weather conditions)</t>
  </si>
  <si>
    <t>Submit Progress Report for the Fall of 2025</t>
  </si>
  <si>
    <t xml:space="preserve">Purchase of equipment and plants. </t>
  </si>
  <si>
    <t xml:space="preserve">Complete prairie planting alongside collaborators. </t>
  </si>
  <si>
    <t>Submit Progress Report for the Spring of 2026</t>
  </si>
  <si>
    <t>Submit Final Report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</si>
  <si>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</si>
  <si>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</si>
  <si>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</si>
  <si>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</si>
  <si>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</si>
  <si>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</si>
  <si>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</si>
  <si>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Plant Plugs (Pizzo Nursery)</t>
  </si>
  <si>
    <t>(number and plant species is currently being determined by students designing the garden)</t>
  </si>
  <si>
    <t>Outdoor Bench Tables</t>
  </si>
  <si>
    <t>Benches</t>
  </si>
  <si>
    <t>Tool shed</t>
  </si>
  <si>
    <t>Firepit</t>
  </si>
  <si>
    <t>Hose Reel Cart</t>
  </si>
  <si>
    <t>Commercial Hose</t>
  </si>
  <si>
    <t xml:space="preserve"> B-hyve XD Smart Hose Timer</t>
  </si>
  <si>
    <t>Mulch (cubic yard)</t>
  </si>
  <si>
    <t>Rain Barrel</t>
  </si>
  <si>
    <t>Oscillating Sprinkler</t>
  </si>
  <si>
    <t>Equipment &amp; Construction Costs Subtotal</t>
  </si>
  <si>
    <t>Publicity &amp; Communication</t>
  </si>
  <si>
    <t>None</t>
  </si>
  <si>
    <t xml:space="preserve"> Publicity &amp; Communication Subtotal</t>
  </si>
  <si>
    <t>Personnel &amp; Wages</t>
  </si>
  <si>
    <t>Personnel &amp; Wages Subtotal</t>
  </si>
  <si>
    <t>General Supplies &amp; Other</t>
  </si>
  <si>
    <t>Floral Shovel</t>
  </si>
  <si>
    <t>Field Rake</t>
  </si>
  <si>
    <t>Bow Rake</t>
  </si>
  <si>
    <t>Garden scissors</t>
  </si>
  <si>
    <t>Garden Bypass Loppers</t>
  </si>
  <si>
    <t>Gloves</t>
  </si>
  <si>
    <t>Buckets</t>
  </si>
  <si>
    <t>General Supplies &amp; Other Subtotal</t>
  </si>
  <si>
    <t>Illinois Facilities and Services (F&amp;S) Division Budget Items</t>
  </si>
  <si>
    <t>Site preparation</t>
  </si>
  <si>
    <t>F &amp; S Site maintenance (2 years)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</si>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</sst>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3">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5" fillId="2" borderId="0" xfId="0" applyFont="1" applyFill="1" applyAlignment="1">
      <alignment horizontal="center" vertical="center"/>
    </xf>
    <xf numFmtId="3" fontId="9" fillId="0" borderId="0" xfId="0" applyNumberFormat="1" applyFont="1"/>
    <xf numFmtId="3" fontId="0" fillId="0" borderId="0" xfId="0" applyNumberFormat="1"/>
    <xf numFmtId="0" fontId="15" fillId="9" borderId="33" xfId="0" applyFont="1" applyFill="1" applyBorder="1" applyAlignment="1">
      <alignment horizontal="right" vertical="center"/>
    </xf>
    <xf numFmtId="0" fontId="15" fillId="9" borderId="34" xfId="0" applyFont="1" applyFill="1" applyBorder="1" applyAlignment="1">
      <alignment horizontal="right" vertical="center"/>
    </xf>
    <xf numFmtId="0" fontId="15" fillId="9" borderId="40"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5" fillId="9" borderId="36" xfId="0" applyFont="1" applyFill="1" applyBorder="1" applyAlignment="1">
      <alignment horizontal="center" vertical="center"/>
    </xf>
    <xf numFmtId="0" fontId="5" fillId="9" borderId="35" xfId="0" applyFont="1" applyFill="1" applyBorder="1" applyAlignment="1">
      <alignment horizontal="center" vertical="center"/>
    </xf>
    <xf numFmtId="0" fontId="5" fillId="9" borderId="35"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0" fontId="2" fillId="3" borderId="12" xfId="0"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0" fontId="5" fillId="9" borderId="37"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41" xfId="0" applyFill="1" applyBorder="1" applyAlignment="1">
      <alignment horizontal="center" wrapText="1"/>
    </xf>
    <xf numFmtId="0" fontId="0" fillId="3" borderId="31" xfId="0" applyFill="1" applyBorder="1" applyAlignment="1">
      <alignment horizontal="center" wrapText="1"/>
    </xf>
    <xf numFmtId="14" fontId="2" fillId="3" borderId="31" xfId="0" applyNumberFormat="1"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0" fillId="3" borderId="32" xfId="0" applyFill="1" applyBorder="1" applyAlignment="1">
      <alignment horizontal="center" wrapText="1"/>
    </xf>
    <xf numFmtId="0" fontId="0" fillId="3" borderId="25" xfId="0" applyFill="1" applyBorder="1" applyAlignment="1">
      <alignment horizontal="center" wrapText="1"/>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3" xfId="0" applyFont="1" applyBorder="1" applyAlignment="1">
      <alignment horizontal="center" vertical="center"/>
    </xf>
    <xf numFmtId="0" fontId="14" fillId="0" borderId="39" xfId="0" applyFont="1" applyBorder="1" applyAlignment="1">
      <alignment horizontal="center" vertical="center"/>
    </xf>
    <xf numFmtId="0" fontId="14"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53"/>
  <sheetViews>
    <sheetView topLeftCell="A49" zoomScale="85" zoomScaleNormal="120" workbookViewId="0">
      <selection activeCell="B44" sqref="B44:H54"/>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65" t="s">
        <v>0</v>
      </c>
      <c r="D2" s="65"/>
      <c r="E2" s="65"/>
      <c r="F2" s="65"/>
      <c r="G2" s="65"/>
      <c r="H2" s="65"/>
    </row>
    <row r="3" spans="2:8" ht="10.5" customHeight="1" thickBot="1">
      <c r="C3" s="1"/>
      <c r="D3" s="1"/>
      <c r="E3" s="1"/>
      <c r="F3" s="1"/>
      <c r="G3" s="1"/>
      <c r="H3" s="1"/>
    </row>
    <row r="4" spans="2:8" ht="15.75" customHeight="1">
      <c r="B4" s="67" t="s">
        <v>1</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75" customHeight="1" thickBot="1">
      <c r="B10" s="73"/>
      <c r="C10" s="74"/>
      <c r="D10" s="74"/>
      <c r="E10" s="74"/>
      <c r="F10" s="74"/>
      <c r="G10" s="74"/>
      <c r="H10" s="75"/>
    </row>
    <row r="11" spans="2:8" ht="16.5" customHeight="1" thickBot="1">
      <c r="C11" s="5"/>
      <c r="D11" s="5"/>
      <c r="E11" s="5"/>
      <c r="F11" s="5"/>
      <c r="G11" s="5"/>
      <c r="H11" s="5"/>
    </row>
    <row r="12" spans="2:8" ht="27"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1" t="s">
        <v>3</v>
      </c>
      <c r="D14" s="82"/>
      <c r="E14" s="104" t="s">
        <v>4</v>
      </c>
      <c r="F14" s="105"/>
      <c r="G14" s="106"/>
      <c r="H14" s="29"/>
    </row>
    <row r="15" spans="2:8" ht="21" customHeight="1" thickBot="1">
      <c r="B15" s="16"/>
      <c r="C15" s="81"/>
      <c r="D15" s="82"/>
      <c r="E15" s="107"/>
      <c r="F15" s="108"/>
      <c r="G15" s="109"/>
      <c r="H15" s="29"/>
    </row>
    <row r="16" spans="2:8" ht="23.25" customHeight="1" thickBot="1">
      <c r="B16" s="16"/>
      <c r="C16" s="110" t="s">
        <v>5</v>
      </c>
      <c r="D16" s="111"/>
      <c r="E16" s="30">
        <f>G112</f>
        <v>33681.25</v>
      </c>
      <c r="F16" s="101" t="s">
        <v>6</v>
      </c>
      <c r="G16" s="102"/>
      <c r="H16" s="103"/>
    </row>
    <row r="17" spans="2:8" ht="30" customHeight="1" thickBot="1">
      <c r="B17" s="16"/>
      <c r="C17" s="110" t="s">
        <v>7</v>
      </c>
      <c r="D17" s="111"/>
      <c r="E17" s="31">
        <v>45966</v>
      </c>
      <c r="F17" s="101"/>
      <c r="G17" s="102"/>
      <c r="H17" s="10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76" t="s">
        <v>8</v>
      </c>
      <c r="C21" s="77"/>
      <c r="D21" s="77"/>
      <c r="E21" s="77"/>
      <c r="F21" s="77"/>
      <c r="G21" s="77"/>
      <c r="H21" s="78"/>
    </row>
    <row r="22" spans="2:8" ht="88.5" customHeight="1" thickBot="1">
      <c r="B22" s="44" t="s">
        <v>9</v>
      </c>
      <c r="C22" s="45"/>
      <c r="D22" s="45"/>
      <c r="E22" s="45"/>
      <c r="F22" s="45"/>
      <c r="G22" s="45"/>
      <c r="H22" s="46"/>
    </row>
    <row r="23" spans="2:8" ht="34.5" customHeight="1" thickBot="1">
      <c r="B23" s="52" t="s">
        <v>10</v>
      </c>
      <c r="C23" s="53"/>
      <c r="D23" s="53"/>
      <c r="E23" s="54" t="s">
        <v>11</v>
      </c>
      <c r="F23" s="54"/>
      <c r="G23" s="54" t="s">
        <v>12</v>
      </c>
      <c r="H23" s="80"/>
    </row>
    <row r="24" spans="2:8" ht="34.5" customHeight="1">
      <c r="B24" s="83" t="s">
        <v>13</v>
      </c>
      <c r="C24" s="84"/>
      <c r="D24" s="84"/>
      <c r="E24" s="85">
        <v>45397</v>
      </c>
      <c r="F24" s="86"/>
      <c r="G24" s="85">
        <v>45397</v>
      </c>
      <c r="H24" s="87"/>
    </row>
    <row r="25" spans="2:8" ht="34.5" customHeight="1">
      <c r="B25" s="50" t="s">
        <v>14</v>
      </c>
      <c r="C25" s="51"/>
      <c r="D25" s="51"/>
      <c r="E25" s="57">
        <v>45437</v>
      </c>
      <c r="F25" s="66"/>
      <c r="G25" s="57" t="s">
        <v>15</v>
      </c>
      <c r="H25" s="58"/>
    </row>
    <row r="26" spans="2:8" ht="41.1" customHeight="1">
      <c r="B26" s="50" t="s">
        <v>16</v>
      </c>
      <c r="C26" s="51"/>
      <c r="D26" s="51"/>
      <c r="E26" s="57">
        <v>45904</v>
      </c>
      <c r="F26" s="66"/>
      <c r="G26" s="57">
        <v>45925</v>
      </c>
      <c r="H26" s="58"/>
    </row>
    <row r="27" spans="2:8" ht="42.95" customHeight="1">
      <c r="B27" s="50" t="s">
        <v>17</v>
      </c>
      <c r="C27" s="51"/>
      <c r="D27" s="51"/>
      <c r="E27" s="57">
        <v>45904</v>
      </c>
      <c r="F27" s="66"/>
      <c r="G27" s="57">
        <v>45982</v>
      </c>
      <c r="H27" s="58"/>
    </row>
    <row r="28" spans="2:8" ht="30" customHeight="1">
      <c r="B28" s="50" t="s">
        <v>18</v>
      </c>
      <c r="C28" s="51"/>
      <c r="D28" s="51"/>
      <c r="E28" s="57">
        <v>45966</v>
      </c>
      <c r="F28" s="66"/>
      <c r="G28" s="57">
        <v>45966</v>
      </c>
      <c r="H28" s="79"/>
    </row>
    <row r="29" spans="2:8" ht="29.1" customHeight="1">
      <c r="B29" s="50" t="s">
        <v>19</v>
      </c>
      <c r="C29" s="51"/>
      <c r="D29" s="51"/>
      <c r="E29" s="57">
        <v>45992</v>
      </c>
      <c r="F29" s="66"/>
      <c r="G29" s="57">
        <v>46003</v>
      </c>
      <c r="H29" s="79"/>
    </row>
    <row r="30" spans="2:8" ht="29.1" customHeight="1">
      <c r="B30" s="50" t="s">
        <v>20</v>
      </c>
      <c r="C30" s="51"/>
      <c r="D30" s="51"/>
      <c r="E30" s="57">
        <v>46003</v>
      </c>
      <c r="F30" s="66"/>
      <c r="G30" s="57">
        <v>46096</v>
      </c>
      <c r="H30" s="79"/>
    </row>
    <row r="31" spans="2:8" ht="15.95">
      <c r="B31" s="50" t="s">
        <v>21</v>
      </c>
      <c r="C31" s="51"/>
      <c r="D31" s="51"/>
      <c r="E31" s="57">
        <v>46009</v>
      </c>
      <c r="F31" s="66"/>
      <c r="G31" s="57">
        <v>46009</v>
      </c>
      <c r="H31" s="79"/>
    </row>
    <row r="32" spans="2:8" ht="16.5" customHeight="1">
      <c r="B32" s="50" t="s">
        <v>22</v>
      </c>
      <c r="C32" s="51"/>
      <c r="D32" s="51"/>
      <c r="E32" s="57">
        <v>46083</v>
      </c>
      <c r="F32" s="57"/>
      <c r="G32" s="57">
        <v>46129</v>
      </c>
      <c r="H32" s="58"/>
    </row>
    <row r="33" spans="2:9" ht="15.95" customHeight="1">
      <c r="B33" s="50" t="s">
        <v>23</v>
      </c>
      <c r="C33" s="51"/>
      <c r="D33" s="51"/>
      <c r="E33" s="57">
        <v>46113</v>
      </c>
      <c r="F33" s="57"/>
      <c r="G33" s="57">
        <v>46160</v>
      </c>
      <c r="H33" s="58"/>
    </row>
    <row r="34" spans="2:9" ht="15.95" customHeight="1">
      <c r="B34" s="50" t="s">
        <v>24</v>
      </c>
      <c r="C34" s="51"/>
      <c r="D34" s="51"/>
      <c r="E34" s="57">
        <v>46156</v>
      </c>
      <c r="F34" s="57"/>
      <c r="G34" s="57">
        <v>46156</v>
      </c>
      <c r="H34" s="58"/>
    </row>
    <row r="35" spans="2:9" ht="15.95" customHeight="1">
      <c r="B35" s="50" t="s">
        <v>25</v>
      </c>
      <c r="C35" s="51"/>
      <c r="D35" s="51"/>
      <c r="E35" s="57">
        <v>46325</v>
      </c>
      <c r="F35" s="57"/>
      <c r="G35" s="57">
        <v>46325</v>
      </c>
      <c r="H35" s="58"/>
    </row>
    <row r="36" spans="2:9" ht="15.95">
      <c r="B36" s="50"/>
      <c r="C36" s="51"/>
      <c r="D36" s="51"/>
      <c r="E36" s="66"/>
      <c r="F36" s="66"/>
      <c r="G36" s="66"/>
      <c r="H36" s="79"/>
    </row>
    <row r="37" spans="2:9" ht="15.95">
      <c r="B37" s="50"/>
      <c r="C37" s="51"/>
      <c r="D37" s="51"/>
      <c r="E37" s="66"/>
      <c r="F37" s="66"/>
      <c r="G37" s="66"/>
      <c r="H37" s="79"/>
    </row>
    <row r="38" spans="2:9" ht="17.100000000000001" thickBot="1">
      <c r="B38" s="88"/>
      <c r="C38" s="89"/>
      <c r="D38" s="89"/>
      <c r="E38" s="90"/>
      <c r="F38" s="90"/>
      <c r="G38" s="90"/>
      <c r="H38" s="91"/>
    </row>
    <row r="39" spans="2:9" ht="18.95">
      <c r="D39" s="35"/>
      <c r="E39" s="35"/>
      <c r="F39" s="35"/>
      <c r="G39" s="35"/>
      <c r="H39" s="35"/>
    </row>
    <row r="40" spans="2:9" ht="27" thickBot="1">
      <c r="B40" s="41" t="s">
        <v>26</v>
      </c>
      <c r="C40" s="42"/>
      <c r="D40" s="42"/>
      <c r="E40" s="42"/>
      <c r="F40" s="42"/>
      <c r="G40" s="42"/>
      <c r="H40" s="43"/>
    </row>
    <row r="41" spans="2:9" ht="48.75" customHeight="1" thickBot="1">
      <c r="B41" s="44" t="s">
        <v>27</v>
      </c>
      <c r="C41" s="45"/>
      <c r="D41" s="45"/>
      <c r="E41" s="45"/>
      <c r="F41" s="45"/>
      <c r="G41" s="45"/>
      <c r="H41" s="46"/>
    </row>
    <row r="42" spans="2:9" ht="24.95" thickBot="1">
      <c r="B42" s="47" t="s">
        <v>28</v>
      </c>
      <c r="C42" s="48"/>
      <c r="D42" s="48"/>
      <c r="E42" s="48"/>
      <c r="F42" s="48"/>
      <c r="G42" s="48"/>
      <c r="H42" s="49"/>
    </row>
    <row r="43" spans="2:9" ht="18.95">
      <c r="B43" s="95" t="s">
        <v>29</v>
      </c>
      <c r="C43" s="96"/>
      <c r="D43" s="97"/>
      <c r="E43" s="25" t="s">
        <v>30</v>
      </c>
      <c r="F43" s="25" t="s">
        <v>31</v>
      </c>
      <c r="G43" s="59" t="s">
        <v>32</v>
      </c>
      <c r="H43" s="60"/>
    </row>
    <row r="44" spans="2:9" ht="18.95">
      <c r="B44" s="112" t="s">
        <v>33</v>
      </c>
      <c r="C44" s="113"/>
      <c r="D44" s="114"/>
      <c r="E44" s="10">
        <v>0.5</v>
      </c>
      <c r="F44" s="11">
        <v>12000</v>
      </c>
      <c r="G44" s="61">
        <f>E44*F44</f>
        <v>6000</v>
      </c>
      <c r="H44" s="62"/>
      <c r="I44" t="s">
        <v>34</v>
      </c>
    </row>
    <row r="45" spans="2:9" ht="18.95">
      <c r="B45" s="92" t="s">
        <v>35</v>
      </c>
      <c r="C45" s="93"/>
      <c r="D45" s="94"/>
      <c r="E45" s="10">
        <v>1000</v>
      </c>
      <c r="F45" s="11">
        <v>6</v>
      </c>
      <c r="G45" s="61">
        <f t="shared" ref="G45:G46" si="0">E45*F45</f>
        <v>6000</v>
      </c>
      <c r="H45" s="62"/>
    </row>
    <row r="46" spans="2:9" ht="18.95">
      <c r="B46" s="92" t="s">
        <v>36</v>
      </c>
      <c r="C46" s="93"/>
      <c r="D46" s="94"/>
      <c r="E46" s="10">
        <v>675</v>
      </c>
      <c r="F46" s="11">
        <v>5</v>
      </c>
      <c r="G46" s="61">
        <f t="shared" si="0"/>
        <v>3375</v>
      </c>
      <c r="H46" s="62"/>
    </row>
    <row r="47" spans="2:9" ht="18.95">
      <c r="B47" s="92" t="s">
        <v>37</v>
      </c>
      <c r="C47" s="93"/>
      <c r="D47" s="94"/>
      <c r="E47" s="10">
        <v>9500</v>
      </c>
      <c r="F47" s="11">
        <v>1</v>
      </c>
      <c r="G47" s="61">
        <f t="shared" ref="G47:G54" si="1">E47*F47</f>
        <v>9500</v>
      </c>
      <c r="H47" s="62"/>
    </row>
    <row r="48" spans="2:9" ht="18.95">
      <c r="B48" s="92" t="s">
        <v>38</v>
      </c>
      <c r="C48" s="93"/>
      <c r="D48" s="94"/>
      <c r="E48" s="10">
        <v>275</v>
      </c>
      <c r="F48" s="11">
        <v>1</v>
      </c>
      <c r="G48" s="61">
        <f t="shared" si="1"/>
        <v>275</v>
      </c>
      <c r="H48" s="62"/>
    </row>
    <row r="49" spans="2:11" ht="18.95">
      <c r="B49" s="92" t="s">
        <v>39</v>
      </c>
      <c r="C49" s="93"/>
      <c r="D49" s="94"/>
      <c r="E49" s="10">
        <v>200</v>
      </c>
      <c r="F49" s="11">
        <v>1</v>
      </c>
      <c r="G49" s="61">
        <f t="shared" si="1"/>
        <v>200</v>
      </c>
      <c r="H49" s="62"/>
    </row>
    <row r="50" spans="2:11" ht="18.95">
      <c r="B50" s="92" t="s">
        <v>40</v>
      </c>
      <c r="C50" s="93"/>
      <c r="D50" s="94"/>
      <c r="E50" s="10">
        <v>85</v>
      </c>
      <c r="F50" s="11">
        <v>2</v>
      </c>
      <c r="G50" s="61">
        <f t="shared" si="1"/>
        <v>170</v>
      </c>
      <c r="H50" s="62"/>
    </row>
    <row r="51" spans="2:11" ht="18.95">
      <c r="B51" s="92" t="s">
        <v>41</v>
      </c>
      <c r="C51" s="93"/>
      <c r="D51" s="94"/>
      <c r="E51" s="10">
        <v>60</v>
      </c>
      <c r="F51" s="11">
        <v>2</v>
      </c>
      <c r="G51" s="61">
        <f t="shared" si="1"/>
        <v>120</v>
      </c>
      <c r="H51" s="62"/>
    </row>
    <row r="52" spans="2:11" ht="16.5" customHeight="1">
      <c r="B52" s="92" t="s">
        <v>42</v>
      </c>
      <c r="C52" s="93"/>
      <c r="D52" s="94"/>
      <c r="E52" s="10">
        <v>27</v>
      </c>
      <c r="F52" s="11">
        <v>30</v>
      </c>
      <c r="G52" s="61">
        <f t="shared" si="1"/>
        <v>810</v>
      </c>
      <c r="H52" s="62"/>
    </row>
    <row r="53" spans="2:11" ht="16.5" customHeight="1">
      <c r="B53" s="92" t="s">
        <v>43</v>
      </c>
      <c r="C53" s="93"/>
      <c r="D53" s="94"/>
      <c r="E53" s="10">
        <v>170</v>
      </c>
      <c r="F53" s="12">
        <v>2</v>
      </c>
      <c r="G53" s="61">
        <f t="shared" ref="G53" si="2">E53*F53</f>
        <v>340</v>
      </c>
      <c r="H53" s="62"/>
    </row>
    <row r="54" spans="2:11" ht="18.95">
      <c r="B54" s="92" t="s">
        <v>44</v>
      </c>
      <c r="C54" s="93"/>
      <c r="D54" s="94"/>
      <c r="E54" s="10">
        <v>60</v>
      </c>
      <c r="F54" s="12">
        <v>4</v>
      </c>
      <c r="G54" s="61">
        <f t="shared" si="1"/>
        <v>240</v>
      </c>
      <c r="H54" s="62"/>
    </row>
    <row r="55" spans="2:11" ht="21.95" thickBot="1">
      <c r="B55" s="38" t="s">
        <v>45</v>
      </c>
      <c r="C55" s="39"/>
      <c r="D55" s="39"/>
      <c r="E55" s="39"/>
      <c r="F55" s="40"/>
      <c r="G55" s="63">
        <f>SUM(G44:H54)</f>
        <v>27030</v>
      </c>
      <c r="H55" s="64"/>
      <c r="I55" s="2"/>
      <c r="J55" s="36">
        <v>27030</v>
      </c>
      <c r="K55" s="37">
        <f>J55-5000</f>
        <v>22030</v>
      </c>
    </row>
    <row r="56" spans="2:11" ht="12" customHeight="1" thickBot="1">
      <c r="C56" s="1"/>
      <c r="D56" s="1"/>
      <c r="E56" s="1"/>
      <c r="F56" s="6"/>
      <c r="G56" s="3"/>
      <c r="H56" s="3"/>
    </row>
    <row r="57" spans="2:11" ht="24.95" thickBot="1">
      <c r="B57" s="47" t="s">
        <v>46</v>
      </c>
      <c r="C57" s="48"/>
      <c r="D57" s="48"/>
      <c r="E57" s="48"/>
      <c r="F57" s="48"/>
      <c r="G57" s="48"/>
      <c r="H57" s="49"/>
    </row>
    <row r="58" spans="2:11" ht="18.95">
      <c r="B58" s="95" t="s">
        <v>29</v>
      </c>
      <c r="C58" s="96"/>
      <c r="D58" s="97"/>
      <c r="E58" s="25" t="s">
        <v>30</v>
      </c>
      <c r="F58" s="25" t="s">
        <v>31</v>
      </c>
      <c r="G58" s="59" t="s">
        <v>32</v>
      </c>
      <c r="H58" s="60"/>
    </row>
    <row r="59" spans="2:11" ht="18.95">
      <c r="B59" s="92" t="s">
        <v>47</v>
      </c>
      <c r="C59" s="93"/>
      <c r="D59" s="94"/>
      <c r="E59" s="10"/>
      <c r="F59" s="11"/>
      <c r="G59" s="61">
        <f t="shared" ref="G59:G68" si="3">E59*F59</f>
        <v>0</v>
      </c>
      <c r="H59" s="62"/>
    </row>
    <row r="60" spans="2:11" ht="18.95">
      <c r="B60" s="92"/>
      <c r="C60" s="93"/>
      <c r="D60" s="94"/>
      <c r="E60" s="10"/>
      <c r="F60" s="11"/>
      <c r="G60" s="61">
        <f t="shared" si="3"/>
        <v>0</v>
      </c>
      <c r="H60" s="62"/>
    </row>
    <row r="61" spans="2:11" ht="18.95">
      <c r="B61" s="92"/>
      <c r="C61" s="93"/>
      <c r="D61" s="94"/>
      <c r="E61" s="10"/>
      <c r="F61" s="11"/>
      <c r="G61" s="61">
        <f t="shared" si="3"/>
        <v>0</v>
      </c>
      <c r="H61" s="62"/>
    </row>
    <row r="62" spans="2:11" ht="18.95">
      <c r="B62" s="92"/>
      <c r="C62" s="93"/>
      <c r="D62" s="94"/>
      <c r="E62" s="10"/>
      <c r="F62" s="11"/>
      <c r="G62" s="61">
        <f t="shared" si="3"/>
        <v>0</v>
      </c>
      <c r="H62" s="62"/>
    </row>
    <row r="63" spans="2:11" ht="18.95">
      <c r="B63" s="92"/>
      <c r="C63" s="93"/>
      <c r="D63" s="94"/>
      <c r="E63" s="10"/>
      <c r="F63" s="11"/>
      <c r="G63" s="61">
        <f t="shared" si="3"/>
        <v>0</v>
      </c>
      <c r="H63" s="62"/>
    </row>
    <row r="64" spans="2:11" ht="18.95">
      <c r="B64" s="92"/>
      <c r="C64" s="93"/>
      <c r="D64" s="94"/>
      <c r="E64" s="10"/>
      <c r="F64" s="11"/>
      <c r="G64" s="61">
        <f t="shared" si="3"/>
        <v>0</v>
      </c>
      <c r="H64" s="62"/>
    </row>
    <row r="65" spans="2:10" ht="18.95">
      <c r="B65" s="92"/>
      <c r="C65" s="93"/>
      <c r="D65" s="94"/>
      <c r="E65" s="10"/>
      <c r="F65" s="11"/>
      <c r="G65" s="61">
        <f t="shared" si="3"/>
        <v>0</v>
      </c>
      <c r="H65" s="62"/>
    </row>
    <row r="66" spans="2:10" ht="18.95">
      <c r="B66" s="92"/>
      <c r="C66" s="93"/>
      <c r="D66" s="94"/>
      <c r="E66" s="10"/>
      <c r="F66" s="11"/>
      <c r="G66" s="61">
        <f t="shared" si="3"/>
        <v>0</v>
      </c>
      <c r="H66" s="62"/>
    </row>
    <row r="67" spans="2:10" ht="16.5" customHeight="1">
      <c r="B67" s="92"/>
      <c r="C67" s="93"/>
      <c r="D67" s="94"/>
      <c r="E67" s="10"/>
      <c r="F67" s="11"/>
      <c r="G67" s="61">
        <f t="shared" si="3"/>
        <v>0</v>
      </c>
      <c r="H67" s="62"/>
    </row>
    <row r="68" spans="2:10" ht="18.95">
      <c r="B68" s="92"/>
      <c r="C68" s="93"/>
      <c r="D68" s="94"/>
      <c r="E68" s="10"/>
      <c r="F68" s="12"/>
      <c r="G68" s="61">
        <f t="shared" si="3"/>
        <v>0</v>
      </c>
      <c r="H68" s="62"/>
    </row>
    <row r="69" spans="2:10" ht="21.95" thickBot="1">
      <c r="B69" s="38" t="s">
        <v>48</v>
      </c>
      <c r="C69" s="39"/>
      <c r="D69" s="39"/>
      <c r="E69" s="39"/>
      <c r="F69" s="40"/>
      <c r="G69" s="63">
        <f>SUM(G59:H68)</f>
        <v>0</v>
      </c>
      <c r="H69" s="64"/>
      <c r="I69" s="2"/>
      <c r="J69" s="2"/>
    </row>
    <row r="70" spans="2:10" ht="12" customHeight="1" thickBot="1">
      <c r="C70" s="1"/>
      <c r="D70" s="1"/>
      <c r="E70" s="1"/>
      <c r="F70" s="6"/>
      <c r="G70" s="3"/>
      <c r="H70" s="3"/>
    </row>
    <row r="71" spans="2:10" ht="24.95" thickBot="1">
      <c r="B71" s="47" t="s">
        <v>49</v>
      </c>
      <c r="C71" s="48"/>
      <c r="D71" s="48"/>
      <c r="E71" s="48"/>
      <c r="F71" s="48"/>
      <c r="G71" s="48"/>
      <c r="H71" s="49"/>
    </row>
    <row r="72" spans="2:10" ht="18.95">
      <c r="B72" s="95" t="s">
        <v>29</v>
      </c>
      <c r="C72" s="96"/>
      <c r="D72" s="97"/>
      <c r="E72" s="25" t="s">
        <v>30</v>
      </c>
      <c r="F72" s="25" t="s">
        <v>31</v>
      </c>
      <c r="G72" s="59" t="s">
        <v>32</v>
      </c>
      <c r="H72" s="60"/>
    </row>
    <row r="73" spans="2:10" ht="18.95">
      <c r="B73" s="92" t="s">
        <v>47</v>
      </c>
      <c r="C73" s="93"/>
      <c r="D73" s="94"/>
      <c r="E73" s="10"/>
      <c r="F73" s="11"/>
      <c r="G73" s="61">
        <f t="shared" ref="G73:G82" si="4">E73*F73</f>
        <v>0</v>
      </c>
      <c r="H73" s="62"/>
    </row>
    <row r="74" spans="2:10" ht="18.95">
      <c r="B74" s="92"/>
      <c r="C74" s="93"/>
      <c r="D74" s="94"/>
      <c r="E74" s="10"/>
      <c r="F74" s="11"/>
      <c r="G74" s="61">
        <f t="shared" si="4"/>
        <v>0</v>
      </c>
      <c r="H74" s="62"/>
    </row>
    <row r="75" spans="2:10" ht="18.95">
      <c r="B75" s="92"/>
      <c r="C75" s="93"/>
      <c r="D75" s="94"/>
      <c r="E75" s="10"/>
      <c r="F75" s="11"/>
      <c r="G75" s="61">
        <f t="shared" si="4"/>
        <v>0</v>
      </c>
      <c r="H75" s="62"/>
    </row>
    <row r="76" spans="2:10" ht="18.95">
      <c r="B76" s="92"/>
      <c r="C76" s="93"/>
      <c r="D76" s="94"/>
      <c r="E76" s="10"/>
      <c r="F76" s="11"/>
      <c r="G76" s="61">
        <f t="shared" si="4"/>
        <v>0</v>
      </c>
      <c r="H76" s="62"/>
    </row>
    <row r="77" spans="2:10" ht="18.95">
      <c r="B77" s="92"/>
      <c r="C77" s="93"/>
      <c r="D77" s="94"/>
      <c r="E77" s="10"/>
      <c r="F77" s="11"/>
      <c r="G77" s="61">
        <f t="shared" si="4"/>
        <v>0</v>
      </c>
      <c r="H77" s="62"/>
    </row>
    <row r="78" spans="2:10" ht="18.95">
      <c r="B78" s="92"/>
      <c r="C78" s="93"/>
      <c r="D78" s="94"/>
      <c r="E78" s="10"/>
      <c r="F78" s="11"/>
      <c r="G78" s="61">
        <f t="shared" si="4"/>
        <v>0</v>
      </c>
      <c r="H78" s="62"/>
    </row>
    <row r="79" spans="2:10" ht="18.95">
      <c r="B79" s="92"/>
      <c r="C79" s="93"/>
      <c r="D79" s="94"/>
      <c r="E79" s="10"/>
      <c r="F79" s="11"/>
      <c r="G79" s="61">
        <f t="shared" si="4"/>
        <v>0</v>
      </c>
      <c r="H79" s="62"/>
    </row>
    <row r="80" spans="2:10" ht="18.95">
      <c r="B80" s="92"/>
      <c r="C80" s="93"/>
      <c r="D80" s="94"/>
      <c r="E80" s="10"/>
      <c r="F80" s="11"/>
      <c r="G80" s="61">
        <f t="shared" si="4"/>
        <v>0</v>
      </c>
      <c r="H80" s="62"/>
    </row>
    <row r="81" spans="2:10" ht="16.5" customHeight="1">
      <c r="B81" s="92"/>
      <c r="C81" s="93"/>
      <c r="D81" s="94"/>
      <c r="E81" s="10"/>
      <c r="F81" s="11"/>
      <c r="G81" s="61">
        <f t="shared" si="4"/>
        <v>0</v>
      </c>
      <c r="H81" s="62"/>
    </row>
    <row r="82" spans="2:10" ht="18.95">
      <c r="B82" s="92"/>
      <c r="C82" s="93"/>
      <c r="D82" s="94"/>
      <c r="E82" s="10"/>
      <c r="F82" s="12"/>
      <c r="G82" s="61">
        <f t="shared" si="4"/>
        <v>0</v>
      </c>
      <c r="H82" s="62"/>
    </row>
    <row r="83" spans="2:10" ht="21.95" thickBot="1">
      <c r="B83" s="38" t="s">
        <v>50</v>
      </c>
      <c r="C83" s="39"/>
      <c r="D83" s="39"/>
      <c r="E83" s="39"/>
      <c r="F83" s="40"/>
      <c r="G83" s="63">
        <f>SUM(G73:H82)</f>
        <v>0</v>
      </c>
      <c r="H83" s="64"/>
      <c r="I83" s="2"/>
      <c r="J83" s="2"/>
    </row>
    <row r="84" spans="2:10" ht="11.25" customHeight="1" thickBot="1">
      <c r="B84" s="7"/>
      <c r="C84" s="1"/>
      <c r="D84" s="1"/>
      <c r="E84" s="1"/>
      <c r="F84" s="6"/>
      <c r="G84" s="3"/>
      <c r="H84" s="3"/>
    </row>
    <row r="85" spans="2:10" ht="24.95" thickBot="1">
      <c r="B85" s="47" t="s">
        <v>51</v>
      </c>
      <c r="C85" s="48"/>
      <c r="D85" s="48"/>
      <c r="E85" s="48"/>
      <c r="F85" s="48"/>
      <c r="G85" s="48"/>
      <c r="H85" s="49"/>
    </row>
    <row r="86" spans="2:10" ht="18.95">
      <c r="B86" s="95" t="s">
        <v>29</v>
      </c>
      <c r="C86" s="96"/>
      <c r="D86" s="97"/>
      <c r="E86" s="25" t="s">
        <v>30</v>
      </c>
      <c r="F86" s="25" t="s">
        <v>31</v>
      </c>
      <c r="G86" s="59" t="s">
        <v>32</v>
      </c>
      <c r="H86" s="60"/>
    </row>
    <row r="87" spans="2:10" ht="18.95">
      <c r="B87" s="92" t="s">
        <v>52</v>
      </c>
      <c r="C87" s="93"/>
      <c r="D87" s="94"/>
      <c r="E87" s="10">
        <v>28</v>
      </c>
      <c r="F87" s="11">
        <v>10</v>
      </c>
      <c r="G87" s="61">
        <f t="shared" ref="G87:G96" si="5">E87*F87</f>
        <v>280</v>
      </c>
      <c r="H87" s="62"/>
    </row>
    <row r="88" spans="2:10" ht="18.95">
      <c r="B88" s="92" t="s">
        <v>53</v>
      </c>
      <c r="C88" s="93"/>
      <c r="D88" s="94"/>
      <c r="E88" s="10">
        <v>100</v>
      </c>
      <c r="F88" s="11">
        <v>5</v>
      </c>
      <c r="G88" s="61">
        <f t="shared" si="5"/>
        <v>500</v>
      </c>
      <c r="H88" s="62"/>
    </row>
    <row r="89" spans="2:10" ht="18.95">
      <c r="B89" s="92" t="s">
        <v>54</v>
      </c>
      <c r="C89" s="93"/>
      <c r="D89" s="94"/>
      <c r="E89" s="10">
        <v>30</v>
      </c>
      <c r="F89" s="11">
        <v>5</v>
      </c>
      <c r="G89" s="61">
        <f t="shared" si="5"/>
        <v>150</v>
      </c>
      <c r="H89" s="62"/>
    </row>
    <row r="90" spans="2:10" ht="18.95">
      <c r="B90" s="92" t="s">
        <v>55</v>
      </c>
      <c r="C90" s="93"/>
      <c r="D90" s="94"/>
      <c r="E90" s="10">
        <v>20</v>
      </c>
      <c r="F90" s="11">
        <v>10</v>
      </c>
      <c r="G90" s="61">
        <f t="shared" si="5"/>
        <v>200</v>
      </c>
      <c r="H90" s="62"/>
    </row>
    <row r="91" spans="2:10" ht="18.95">
      <c r="B91" s="92" t="s">
        <v>56</v>
      </c>
      <c r="C91" s="93"/>
      <c r="D91" s="94"/>
      <c r="E91" s="10">
        <v>35</v>
      </c>
      <c r="F91" s="11">
        <v>10</v>
      </c>
      <c r="G91" s="61">
        <f t="shared" si="5"/>
        <v>350</v>
      </c>
      <c r="H91" s="62"/>
    </row>
    <row r="92" spans="2:10" ht="18.95">
      <c r="B92" s="92" t="s">
        <v>57</v>
      </c>
      <c r="C92" s="93"/>
      <c r="D92" s="94"/>
      <c r="E92" s="10">
        <v>10</v>
      </c>
      <c r="F92" s="11">
        <v>10</v>
      </c>
      <c r="G92" s="61">
        <f t="shared" si="5"/>
        <v>100</v>
      </c>
      <c r="H92" s="62"/>
    </row>
    <row r="93" spans="2:10" ht="18.95">
      <c r="B93" s="92" t="s">
        <v>58</v>
      </c>
      <c r="C93" s="93"/>
      <c r="D93" s="94"/>
      <c r="E93" s="10">
        <v>4.75</v>
      </c>
      <c r="F93" s="11">
        <v>15</v>
      </c>
      <c r="G93" s="61">
        <f t="shared" si="5"/>
        <v>71.25</v>
      </c>
      <c r="H93" s="62"/>
    </row>
    <row r="94" spans="2:10" ht="18.95">
      <c r="B94" s="92"/>
      <c r="C94" s="93"/>
      <c r="D94" s="94"/>
      <c r="E94" s="10"/>
      <c r="F94" s="11"/>
      <c r="G94" s="61">
        <f t="shared" si="5"/>
        <v>0</v>
      </c>
      <c r="H94" s="62"/>
    </row>
    <row r="95" spans="2:10" ht="16.5" customHeight="1">
      <c r="B95" s="92"/>
      <c r="C95" s="93"/>
      <c r="D95" s="94"/>
      <c r="E95" s="10"/>
      <c r="F95" s="11"/>
      <c r="G95" s="61">
        <f t="shared" si="5"/>
        <v>0</v>
      </c>
      <c r="H95" s="62"/>
    </row>
    <row r="96" spans="2:10" ht="18.95">
      <c r="B96" s="92"/>
      <c r="C96" s="93"/>
      <c r="D96" s="94"/>
      <c r="E96" s="10"/>
      <c r="F96" s="12"/>
      <c r="G96" s="61">
        <f t="shared" si="5"/>
        <v>0</v>
      </c>
      <c r="H96" s="62"/>
    </row>
    <row r="97" spans="2:10" ht="21.95" thickBot="1">
      <c r="B97" s="38" t="s">
        <v>59</v>
      </c>
      <c r="C97" s="39"/>
      <c r="D97" s="39"/>
      <c r="E97" s="39"/>
      <c r="F97" s="40"/>
      <c r="G97" s="63">
        <f>SUM(G87:H96)</f>
        <v>1651.25</v>
      </c>
      <c r="H97" s="64"/>
      <c r="I97" s="2"/>
      <c r="J97" s="2"/>
    </row>
    <row r="98" spans="2:10" ht="12" customHeight="1" thickBot="1">
      <c r="B98" s="7"/>
      <c r="C98" s="1"/>
      <c r="D98" s="1"/>
      <c r="E98" s="1"/>
      <c r="F98" s="6"/>
      <c r="G98" s="3"/>
      <c r="H98" s="3"/>
    </row>
    <row r="99" spans="2:10" ht="24.95" thickBot="1">
      <c r="B99" s="47" t="s">
        <v>60</v>
      </c>
      <c r="C99" s="48"/>
      <c r="D99" s="48"/>
      <c r="E99" s="48"/>
      <c r="F99" s="48"/>
      <c r="G99" s="48"/>
      <c r="H99" s="49"/>
    </row>
    <row r="100" spans="2:10" ht="18.95">
      <c r="B100" s="95" t="s">
        <v>29</v>
      </c>
      <c r="C100" s="96"/>
      <c r="D100" s="97"/>
      <c r="E100" s="25" t="s">
        <v>30</v>
      </c>
      <c r="F100" s="25" t="s">
        <v>31</v>
      </c>
      <c r="G100" s="59" t="s">
        <v>32</v>
      </c>
      <c r="H100" s="60"/>
    </row>
    <row r="101" spans="2:10" ht="18.95">
      <c r="B101" s="92" t="s">
        <v>61</v>
      </c>
      <c r="C101" s="93"/>
      <c r="D101" s="94"/>
      <c r="E101" s="10">
        <v>1000</v>
      </c>
      <c r="F101" s="11">
        <v>1</v>
      </c>
      <c r="G101" s="61">
        <f t="shared" ref="G101:G110" si="6">E101*F101</f>
        <v>1000</v>
      </c>
      <c r="H101" s="62"/>
    </row>
    <row r="102" spans="2:10" ht="18.95">
      <c r="B102" s="92" t="s">
        <v>62</v>
      </c>
      <c r="C102" s="93"/>
      <c r="D102" s="94"/>
      <c r="E102" s="10">
        <v>2000</v>
      </c>
      <c r="F102" s="11">
        <v>2</v>
      </c>
      <c r="G102" s="61">
        <f t="shared" si="6"/>
        <v>4000</v>
      </c>
      <c r="H102" s="62"/>
    </row>
    <row r="103" spans="2:10" ht="18.95">
      <c r="B103" s="92"/>
      <c r="C103" s="93"/>
      <c r="D103" s="94"/>
      <c r="E103" s="10"/>
      <c r="F103" s="11"/>
      <c r="G103" s="61">
        <f t="shared" si="6"/>
        <v>0</v>
      </c>
      <c r="H103" s="62"/>
    </row>
    <row r="104" spans="2:10" ht="18.95">
      <c r="B104" s="92"/>
      <c r="C104" s="93"/>
      <c r="D104" s="94"/>
      <c r="E104" s="10"/>
      <c r="F104" s="11"/>
      <c r="G104" s="61">
        <f t="shared" si="6"/>
        <v>0</v>
      </c>
      <c r="H104" s="62"/>
    </row>
    <row r="105" spans="2:10" ht="18.95">
      <c r="B105" s="92"/>
      <c r="C105" s="93"/>
      <c r="D105" s="94"/>
      <c r="E105" s="10"/>
      <c r="F105" s="11"/>
      <c r="G105" s="61">
        <f t="shared" si="6"/>
        <v>0</v>
      </c>
      <c r="H105" s="62"/>
    </row>
    <row r="106" spans="2:10" ht="18.95">
      <c r="B106" s="92"/>
      <c r="C106" s="93"/>
      <c r="D106" s="94"/>
      <c r="E106" s="10"/>
      <c r="F106" s="11"/>
      <c r="G106" s="61">
        <f t="shared" si="6"/>
        <v>0</v>
      </c>
      <c r="H106" s="62"/>
    </row>
    <row r="107" spans="2:10" ht="18.95">
      <c r="B107" s="92"/>
      <c r="C107" s="93"/>
      <c r="D107" s="94"/>
      <c r="E107" s="10"/>
      <c r="F107" s="11"/>
      <c r="G107" s="61">
        <f t="shared" si="6"/>
        <v>0</v>
      </c>
      <c r="H107" s="62"/>
    </row>
    <row r="108" spans="2:10" ht="18.95">
      <c r="B108" s="92"/>
      <c r="C108" s="93"/>
      <c r="D108" s="94"/>
      <c r="E108" s="10"/>
      <c r="F108" s="11"/>
      <c r="G108" s="61">
        <f t="shared" si="6"/>
        <v>0</v>
      </c>
      <c r="H108" s="62"/>
    </row>
    <row r="109" spans="2:10" ht="16.5" customHeight="1">
      <c r="B109" s="92"/>
      <c r="C109" s="93"/>
      <c r="D109" s="94"/>
      <c r="E109" s="10"/>
      <c r="F109" s="11"/>
      <c r="G109" s="61">
        <f t="shared" si="6"/>
        <v>0</v>
      </c>
      <c r="H109" s="62"/>
    </row>
    <row r="110" spans="2:10" ht="18.95">
      <c r="B110" s="92"/>
      <c r="C110" s="93"/>
      <c r="D110" s="94"/>
      <c r="E110" s="10"/>
      <c r="F110" s="12"/>
      <c r="G110" s="61">
        <f t="shared" si="6"/>
        <v>0</v>
      </c>
      <c r="H110" s="62"/>
    </row>
    <row r="111" spans="2:10" ht="21.95" thickBot="1">
      <c r="B111" s="38" t="s">
        <v>63</v>
      </c>
      <c r="C111" s="39"/>
      <c r="D111" s="39"/>
      <c r="E111" s="39"/>
      <c r="F111" s="40"/>
      <c r="G111" s="63">
        <f>SUM(G101:H110)</f>
        <v>5000</v>
      </c>
      <c r="H111" s="64"/>
      <c r="I111" s="2"/>
      <c r="J111" s="2"/>
    </row>
    <row r="112" spans="2:10" ht="21.95" thickBot="1">
      <c r="B112" s="98" t="s">
        <v>64</v>
      </c>
      <c r="C112" s="99"/>
      <c r="D112" s="99"/>
      <c r="E112" s="99"/>
      <c r="F112" s="100"/>
      <c r="G112" s="55">
        <f>SUM(G111,G97,G83,G69,G55)</f>
        <v>33681.25</v>
      </c>
      <c r="H112" s="56"/>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89">
    <mergeCell ref="B43:D43"/>
    <mergeCell ref="B106:D106"/>
    <mergeCell ref="B107:D107"/>
    <mergeCell ref="B108:D108"/>
    <mergeCell ref="B109:D109"/>
    <mergeCell ref="B110:D110"/>
    <mergeCell ref="B74:D74"/>
    <mergeCell ref="B75:D75"/>
    <mergeCell ref="B76:D76"/>
    <mergeCell ref="B77:D77"/>
    <mergeCell ref="B78:D78"/>
    <mergeCell ref="B79:D79"/>
    <mergeCell ref="B80:D80"/>
    <mergeCell ref="B81:D81"/>
    <mergeCell ref="B82:D82"/>
    <mergeCell ref="B94:D94"/>
    <mergeCell ref="B102:D102"/>
    <mergeCell ref="B103:D103"/>
    <mergeCell ref="B104:D104"/>
    <mergeCell ref="B105:D105"/>
    <mergeCell ref="B96:D96"/>
    <mergeCell ref="B100:D100"/>
    <mergeCell ref="B101:D101"/>
    <mergeCell ref="B73:D73"/>
    <mergeCell ref="B112:F112"/>
    <mergeCell ref="B97:F97"/>
    <mergeCell ref="B83:F83"/>
    <mergeCell ref="B69:F69"/>
    <mergeCell ref="B55:F55"/>
    <mergeCell ref="F16:H17"/>
    <mergeCell ref="E14:G15"/>
    <mergeCell ref="C16:D16"/>
    <mergeCell ref="C17:D17"/>
    <mergeCell ref="B58:D58"/>
    <mergeCell ref="B59:D59"/>
    <mergeCell ref="B60:D60"/>
    <mergeCell ref="B61:D61"/>
    <mergeCell ref="B62:D62"/>
    <mergeCell ref="B63:D63"/>
    <mergeCell ref="B64:D64"/>
    <mergeCell ref="B65:D65"/>
    <mergeCell ref="B66:D66"/>
    <mergeCell ref="B67:D67"/>
    <mergeCell ref="B44:D44"/>
    <mergeCell ref="B45:D45"/>
    <mergeCell ref="B46:D46"/>
    <mergeCell ref="B47:D47"/>
    <mergeCell ref="G111:H111"/>
    <mergeCell ref="G107:H107"/>
    <mergeCell ref="G108:H108"/>
    <mergeCell ref="G109:H109"/>
    <mergeCell ref="G110:H110"/>
    <mergeCell ref="G102:H102"/>
    <mergeCell ref="G103:H103"/>
    <mergeCell ref="G104:H104"/>
    <mergeCell ref="G105:H105"/>
    <mergeCell ref="G106:H106"/>
    <mergeCell ref="G45:H45"/>
    <mergeCell ref="G67:H67"/>
    <mergeCell ref="G68:H68"/>
    <mergeCell ref="G69:H69"/>
    <mergeCell ref="B54:D54"/>
    <mergeCell ref="B68:D68"/>
    <mergeCell ref="B72:D72"/>
    <mergeCell ref="B48:D48"/>
    <mergeCell ref="B49:D49"/>
    <mergeCell ref="B50:D50"/>
    <mergeCell ref="B51:D51"/>
    <mergeCell ref="B52:D52"/>
    <mergeCell ref="G51:H51"/>
    <mergeCell ref="G52:H52"/>
    <mergeCell ref="G54:H54"/>
    <mergeCell ref="B57:H57"/>
    <mergeCell ref="G46:H46"/>
    <mergeCell ref="G47:H47"/>
    <mergeCell ref="G48:H48"/>
    <mergeCell ref="G49:H49"/>
    <mergeCell ref="G50:H50"/>
    <mergeCell ref="B53:D53"/>
    <mergeCell ref="G53:H53"/>
    <mergeCell ref="G101:H101"/>
    <mergeCell ref="G58:H58"/>
    <mergeCell ref="G59:H59"/>
    <mergeCell ref="G60:H60"/>
    <mergeCell ref="G82:H82"/>
    <mergeCell ref="G79:H79"/>
    <mergeCell ref="G80:H80"/>
    <mergeCell ref="G81:H81"/>
    <mergeCell ref="G76:H76"/>
    <mergeCell ref="G77:H77"/>
    <mergeCell ref="G91:H91"/>
    <mergeCell ref="G92:H92"/>
    <mergeCell ref="G93:H93"/>
    <mergeCell ref="G96:H96"/>
    <mergeCell ref="G97:H97"/>
    <mergeCell ref="G100:H100"/>
    <mergeCell ref="G88:H88"/>
    <mergeCell ref="G89:H89"/>
    <mergeCell ref="G90:H90"/>
    <mergeCell ref="G86:H86"/>
    <mergeCell ref="G87:H87"/>
    <mergeCell ref="G94:H94"/>
    <mergeCell ref="G95:H95"/>
    <mergeCell ref="B95:D95"/>
    <mergeCell ref="B92:D92"/>
    <mergeCell ref="B93:D93"/>
    <mergeCell ref="G61:H61"/>
    <mergeCell ref="G62:H62"/>
    <mergeCell ref="G63:H63"/>
    <mergeCell ref="G64:H64"/>
    <mergeCell ref="G65:H65"/>
    <mergeCell ref="G66:H66"/>
    <mergeCell ref="G78:H78"/>
    <mergeCell ref="B86:D86"/>
    <mergeCell ref="B87:D87"/>
    <mergeCell ref="B88:D88"/>
    <mergeCell ref="B89:D89"/>
    <mergeCell ref="G72:H72"/>
    <mergeCell ref="B90:D90"/>
    <mergeCell ref="B91:D91"/>
    <mergeCell ref="B37:D37"/>
    <mergeCell ref="B38:D38"/>
    <mergeCell ref="B35:D35"/>
    <mergeCell ref="E37:F37"/>
    <mergeCell ref="G37:H37"/>
    <mergeCell ref="E30:F30"/>
    <mergeCell ref="G30:H30"/>
    <mergeCell ref="E32:F32"/>
    <mergeCell ref="G32:H32"/>
    <mergeCell ref="E33:F33"/>
    <mergeCell ref="G33:H33"/>
    <mergeCell ref="B30:D30"/>
    <mergeCell ref="E38:F38"/>
    <mergeCell ref="G38:H38"/>
    <mergeCell ref="E35:F35"/>
    <mergeCell ref="G35:H35"/>
    <mergeCell ref="E36:F36"/>
    <mergeCell ref="G36:H36"/>
    <mergeCell ref="B36:D36"/>
    <mergeCell ref="B31:D31"/>
    <mergeCell ref="E31:F31"/>
    <mergeCell ref="G31:H31"/>
    <mergeCell ref="C2:H2"/>
    <mergeCell ref="E27:F27"/>
    <mergeCell ref="G27:H27"/>
    <mergeCell ref="B4:H10"/>
    <mergeCell ref="B12:H12"/>
    <mergeCell ref="B21:H21"/>
    <mergeCell ref="E29:F29"/>
    <mergeCell ref="G29:H29"/>
    <mergeCell ref="E26:F26"/>
    <mergeCell ref="G26:H26"/>
    <mergeCell ref="B27:D27"/>
    <mergeCell ref="B29:D29"/>
    <mergeCell ref="G23:H23"/>
    <mergeCell ref="C14:D15"/>
    <mergeCell ref="B28:D28"/>
    <mergeCell ref="E28:F28"/>
    <mergeCell ref="G28:H28"/>
    <mergeCell ref="B24:D24"/>
    <mergeCell ref="E24:F24"/>
    <mergeCell ref="G24:H24"/>
    <mergeCell ref="B25:D25"/>
    <mergeCell ref="E25:F25"/>
    <mergeCell ref="G25:H25"/>
    <mergeCell ref="B111:F111"/>
    <mergeCell ref="B40:H40"/>
    <mergeCell ref="B41:H41"/>
    <mergeCell ref="B42:H42"/>
    <mergeCell ref="B22:H22"/>
    <mergeCell ref="B26:D26"/>
    <mergeCell ref="B23:D23"/>
    <mergeCell ref="E23:F23"/>
    <mergeCell ref="G112:H112"/>
    <mergeCell ref="B99:H99"/>
    <mergeCell ref="B85:H85"/>
    <mergeCell ref="B71:H71"/>
    <mergeCell ref="B32:D32"/>
    <mergeCell ref="B33:D33"/>
    <mergeCell ref="B34:D34"/>
    <mergeCell ref="E34:F34"/>
    <mergeCell ref="G34:H34"/>
    <mergeCell ref="G43:H43"/>
    <mergeCell ref="G44:H44"/>
    <mergeCell ref="G83:H83"/>
    <mergeCell ref="G73:H73"/>
    <mergeCell ref="G74:H74"/>
    <mergeCell ref="G75:H75"/>
    <mergeCell ref="G55:H55"/>
  </mergeCells>
  <pageMargins left="0.2" right="0.2" top="0.25" bottom="0.25" header="0.3" footer="0.3"/>
  <pageSetup scale="86" fitToHeight="0" orientation="portrait" r:id="rId1"/>
  <headerFooter>
    <oddFooter>Page &amp;P of &amp;N</oddFooter>
  </headerFooter>
  <rowBreaks count="2" manualBreakCount="2">
    <brk id="39" max="16383"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9"/>
  <sheetViews>
    <sheetView zoomScaleNormal="70" workbookViewId="0">
      <selection activeCell="B97" sqref="B97:F98"/>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5" t="s">
        <v>65</v>
      </c>
      <c r="D2" s="65"/>
      <c r="E2" s="65"/>
      <c r="F2" s="65"/>
      <c r="G2" s="65"/>
      <c r="H2" s="65"/>
    </row>
    <row r="3" spans="2:8" ht="10.5" customHeight="1" thickBot="1">
      <c r="C3" s="1"/>
      <c r="D3" s="1"/>
      <c r="E3" s="1"/>
      <c r="F3" s="1"/>
      <c r="G3" s="1"/>
      <c r="H3" s="1"/>
    </row>
    <row r="4" spans="2:8" ht="15.75" customHeight="1">
      <c r="B4" s="67" t="s">
        <v>66</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5.75" customHeight="1" thickBot="1">
      <c r="B10" s="73"/>
      <c r="C10" s="74"/>
      <c r="D10" s="74"/>
      <c r="E10" s="74"/>
      <c r="F10" s="74"/>
      <c r="G10" s="74"/>
      <c r="H10" s="75"/>
    </row>
    <row r="11" spans="2:8" ht="16.5" customHeight="1" thickBot="1">
      <c r="C11" s="5"/>
      <c r="D11" s="5"/>
      <c r="E11" s="5"/>
      <c r="F11" s="5"/>
      <c r="G11" s="5"/>
      <c r="H11" s="5"/>
    </row>
    <row r="12" spans="2:8" ht="27"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1" t="s">
        <v>3</v>
      </c>
      <c r="D14" s="82"/>
      <c r="E14" s="104" t="s">
        <v>4</v>
      </c>
      <c r="F14" s="105"/>
      <c r="G14" s="106"/>
      <c r="H14" s="29"/>
    </row>
    <row r="15" spans="2:8" ht="21" customHeight="1" thickBot="1">
      <c r="B15" s="16"/>
      <c r="C15" s="81"/>
      <c r="D15" s="82"/>
      <c r="E15" s="107"/>
      <c r="F15" s="108"/>
      <c r="G15" s="109"/>
      <c r="H15" s="29"/>
    </row>
    <row r="16" spans="2:8" ht="33" customHeight="1" thickBot="1">
      <c r="B16" s="16"/>
      <c r="C16" s="110" t="s">
        <v>67</v>
      </c>
      <c r="D16" s="111"/>
      <c r="E16" s="30">
        <f>G108</f>
        <v>28683.5</v>
      </c>
      <c r="F16" s="101" t="s">
        <v>6</v>
      </c>
      <c r="G16" s="102"/>
      <c r="H16" s="103"/>
    </row>
    <row r="17" spans="2:8" ht="30" customHeight="1" thickBot="1">
      <c r="B17" s="16"/>
      <c r="C17" s="110" t="s">
        <v>7</v>
      </c>
      <c r="D17" s="111"/>
      <c r="E17" s="31">
        <v>45966</v>
      </c>
      <c r="F17" s="101"/>
      <c r="G17" s="102"/>
      <c r="H17" s="10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76" t="s">
        <v>8</v>
      </c>
      <c r="C21" s="77"/>
      <c r="D21" s="77"/>
      <c r="E21" s="77"/>
      <c r="F21" s="77"/>
      <c r="G21" s="77"/>
      <c r="H21" s="78"/>
    </row>
    <row r="22" spans="2:8" ht="91.5" customHeight="1" thickBot="1">
      <c r="B22" s="44" t="s">
        <v>68</v>
      </c>
      <c r="C22" s="45"/>
      <c r="D22" s="45"/>
      <c r="E22" s="45"/>
      <c r="F22" s="45"/>
      <c r="G22" s="45"/>
      <c r="H22" s="46"/>
    </row>
    <row r="23" spans="2:8" ht="34.5" customHeight="1" thickBot="1">
      <c r="B23" s="52" t="s">
        <v>10</v>
      </c>
      <c r="C23" s="53"/>
      <c r="D23" s="53"/>
      <c r="E23" s="54" t="s">
        <v>69</v>
      </c>
      <c r="F23" s="54"/>
      <c r="G23" s="54" t="s">
        <v>70</v>
      </c>
      <c r="H23" s="80"/>
    </row>
    <row r="24" spans="2:8" ht="15.95" customHeight="1">
      <c r="B24" s="83" t="s">
        <v>13</v>
      </c>
      <c r="C24" s="84"/>
      <c r="D24" s="84"/>
      <c r="E24" s="85">
        <v>45397</v>
      </c>
      <c r="F24" s="86"/>
      <c r="G24" s="85">
        <v>45397</v>
      </c>
      <c r="H24" s="87"/>
    </row>
    <row r="25" spans="2:8" ht="16.5" customHeight="1">
      <c r="B25" s="50" t="s">
        <v>14</v>
      </c>
      <c r="C25" s="51"/>
      <c r="D25" s="51"/>
      <c r="E25" s="57">
        <v>45437</v>
      </c>
      <c r="F25" s="66"/>
      <c r="G25" s="57" t="s">
        <v>15</v>
      </c>
      <c r="H25" s="58"/>
    </row>
    <row r="26" spans="2:8" ht="15.95" customHeight="1">
      <c r="B26" s="50" t="s">
        <v>16</v>
      </c>
      <c r="C26" s="51"/>
      <c r="D26" s="51"/>
      <c r="E26" s="57">
        <v>45904</v>
      </c>
      <c r="F26" s="66"/>
      <c r="G26" s="57">
        <v>45925</v>
      </c>
      <c r="H26" s="58"/>
    </row>
    <row r="27" spans="2:8" ht="15.95" customHeight="1">
      <c r="B27" s="50" t="s">
        <v>17</v>
      </c>
      <c r="C27" s="51"/>
      <c r="D27" s="51"/>
      <c r="E27" s="57">
        <v>45904</v>
      </c>
      <c r="F27" s="66"/>
      <c r="G27" s="57">
        <v>45982</v>
      </c>
      <c r="H27" s="58"/>
    </row>
    <row r="28" spans="2:8" ht="15.95">
      <c r="B28" s="50" t="s">
        <v>18</v>
      </c>
      <c r="C28" s="51"/>
      <c r="D28" s="51"/>
      <c r="E28" s="57">
        <v>45966</v>
      </c>
      <c r="F28" s="66"/>
      <c r="G28" s="57">
        <v>45966</v>
      </c>
      <c r="H28" s="79"/>
    </row>
    <row r="29" spans="2:8" ht="16.5" customHeight="1">
      <c r="B29" s="50" t="s">
        <v>19</v>
      </c>
      <c r="C29" s="51"/>
      <c r="D29" s="51"/>
      <c r="E29" s="57">
        <v>45992</v>
      </c>
      <c r="F29" s="66"/>
      <c r="G29" s="57">
        <v>46003</v>
      </c>
      <c r="H29" s="79"/>
    </row>
    <row r="30" spans="2:8" ht="15.95" customHeight="1">
      <c r="B30" s="50" t="s">
        <v>20</v>
      </c>
      <c r="C30" s="51"/>
      <c r="D30" s="51"/>
      <c r="E30" s="57">
        <v>46003</v>
      </c>
      <c r="F30" s="66"/>
      <c r="G30" s="57">
        <v>46096</v>
      </c>
      <c r="H30" s="79"/>
    </row>
    <row r="31" spans="2:8" ht="15.95" customHeight="1">
      <c r="B31" s="50" t="s">
        <v>21</v>
      </c>
      <c r="C31" s="51"/>
      <c r="D31" s="51"/>
      <c r="E31" s="57">
        <v>46009</v>
      </c>
      <c r="F31" s="66"/>
      <c r="G31" s="57">
        <v>46009</v>
      </c>
      <c r="H31" s="79"/>
    </row>
    <row r="32" spans="2:8" ht="15.95" customHeight="1">
      <c r="B32" s="50" t="s">
        <v>22</v>
      </c>
      <c r="C32" s="51"/>
      <c r="D32" s="51"/>
      <c r="E32" s="57">
        <v>46083</v>
      </c>
      <c r="F32" s="57"/>
      <c r="G32" s="57">
        <v>46129</v>
      </c>
      <c r="H32" s="58"/>
    </row>
    <row r="33" spans="2:9" ht="15.95" customHeight="1">
      <c r="B33" s="50" t="s">
        <v>23</v>
      </c>
      <c r="C33" s="51"/>
      <c r="D33" s="51"/>
      <c r="E33" s="57">
        <v>46113</v>
      </c>
      <c r="F33" s="57"/>
      <c r="G33" s="57">
        <v>46160</v>
      </c>
      <c r="H33" s="58"/>
    </row>
    <row r="34" spans="2:9" ht="15.95" customHeight="1">
      <c r="B34" s="50" t="s">
        <v>24</v>
      </c>
      <c r="C34" s="51"/>
      <c r="D34" s="51"/>
      <c r="E34" s="57">
        <v>46156</v>
      </c>
      <c r="F34" s="57"/>
      <c r="G34" s="57">
        <v>46156</v>
      </c>
      <c r="H34" s="58"/>
    </row>
    <row r="35" spans="2:9" ht="17.100000000000001" customHeight="1" thickBot="1">
      <c r="B35" s="50" t="s">
        <v>25</v>
      </c>
      <c r="C35" s="51"/>
      <c r="D35" s="51"/>
      <c r="E35" s="57">
        <v>46325</v>
      </c>
      <c r="F35" s="57"/>
      <c r="G35" s="57">
        <v>46325</v>
      </c>
      <c r="H35" s="58"/>
    </row>
    <row r="36" spans="2:9" ht="18.95">
      <c r="B36" s="26"/>
      <c r="C36" s="26"/>
      <c r="D36" s="27"/>
      <c r="E36" s="27"/>
      <c r="F36" s="27"/>
      <c r="G36" s="27"/>
      <c r="H36" s="27"/>
    </row>
    <row r="37" spans="2:9" ht="27" thickBot="1">
      <c r="B37" s="41" t="s">
        <v>71</v>
      </c>
      <c r="C37" s="42"/>
      <c r="D37" s="42"/>
      <c r="E37" s="42"/>
      <c r="F37" s="42"/>
      <c r="G37" s="42"/>
      <c r="H37" s="43"/>
    </row>
    <row r="38" spans="2:9" ht="45.75" customHeight="1" thickBot="1">
      <c r="B38" s="44" t="s">
        <v>27</v>
      </c>
      <c r="C38" s="45"/>
      <c r="D38" s="45"/>
      <c r="E38" s="45"/>
      <c r="F38" s="45"/>
      <c r="G38" s="45"/>
      <c r="H38" s="46"/>
    </row>
    <row r="39" spans="2:9" ht="24.95" thickBot="1">
      <c r="B39" s="47" t="s">
        <v>28</v>
      </c>
      <c r="C39" s="48"/>
      <c r="D39" s="48"/>
      <c r="E39" s="48"/>
      <c r="F39" s="48"/>
      <c r="G39" s="48"/>
      <c r="H39" s="49"/>
    </row>
    <row r="40" spans="2:9" ht="18.95">
      <c r="B40" s="95" t="s">
        <v>29</v>
      </c>
      <c r="C40" s="96"/>
      <c r="D40" s="97"/>
      <c r="E40" s="25" t="s">
        <v>30</v>
      </c>
      <c r="F40" s="25" t="s">
        <v>31</v>
      </c>
      <c r="G40" s="59" t="s">
        <v>32</v>
      </c>
      <c r="H40" s="60"/>
    </row>
    <row r="41" spans="2:9" ht="18.95">
      <c r="B41" s="112" t="s">
        <v>33</v>
      </c>
      <c r="C41" s="113"/>
      <c r="D41" s="114"/>
      <c r="E41" s="10">
        <v>0.5</v>
      </c>
      <c r="F41" s="11">
        <v>12000</v>
      </c>
      <c r="G41" s="61">
        <f>E41*F41</f>
        <v>6000</v>
      </c>
      <c r="H41" s="62"/>
      <c r="I41" t="s">
        <v>34</v>
      </c>
    </row>
    <row r="42" spans="2:9" ht="18.95">
      <c r="B42" s="92" t="s">
        <v>35</v>
      </c>
      <c r="C42" s="93"/>
      <c r="D42" s="94"/>
      <c r="E42" s="10">
        <v>1000</v>
      </c>
      <c r="F42" s="11">
        <v>5</v>
      </c>
      <c r="G42" s="61">
        <f t="shared" ref="G42:G50" si="0">E42*F42</f>
        <v>5000</v>
      </c>
      <c r="H42" s="62"/>
    </row>
    <row r="43" spans="2:9" ht="18.95" customHeight="1">
      <c r="B43" s="92" t="s">
        <v>37</v>
      </c>
      <c r="C43" s="93"/>
      <c r="D43" s="94"/>
      <c r="E43" s="10">
        <v>9500</v>
      </c>
      <c r="F43" s="11">
        <v>1</v>
      </c>
      <c r="G43" s="61">
        <f t="shared" si="0"/>
        <v>9500</v>
      </c>
      <c r="H43" s="62"/>
    </row>
    <row r="44" spans="2:9" ht="18.95" customHeight="1">
      <c r="B44" s="92" t="s">
        <v>38</v>
      </c>
      <c r="C44" s="93"/>
      <c r="D44" s="94"/>
      <c r="E44" s="10">
        <v>275</v>
      </c>
      <c r="F44" s="11">
        <v>1</v>
      </c>
      <c r="G44" s="61">
        <f t="shared" si="0"/>
        <v>275</v>
      </c>
      <c r="H44" s="62"/>
    </row>
    <row r="45" spans="2:9" ht="18.95" customHeight="1">
      <c r="B45" s="92" t="s">
        <v>39</v>
      </c>
      <c r="C45" s="93"/>
      <c r="D45" s="94"/>
      <c r="E45" s="10">
        <v>200</v>
      </c>
      <c r="F45" s="11">
        <v>1</v>
      </c>
      <c r="G45" s="61">
        <f t="shared" si="0"/>
        <v>200</v>
      </c>
      <c r="H45" s="62"/>
    </row>
    <row r="46" spans="2:9" ht="18.95" customHeight="1">
      <c r="B46" s="92" t="s">
        <v>40</v>
      </c>
      <c r="C46" s="93"/>
      <c r="D46" s="94"/>
      <c r="E46" s="10">
        <v>85</v>
      </c>
      <c r="F46" s="11">
        <v>2</v>
      </c>
      <c r="G46" s="61">
        <f t="shared" si="0"/>
        <v>170</v>
      </c>
      <c r="H46" s="62"/>
    </row>
    <row r="47" spans="2:9" ht="18.95" customHeight="1">
      <c r="B47" s="92" t="s">
        <v>41</v>
      </c>
      <c r="C47" s="93"/>
      <c r="D47" s="94"/>
      <c r="E47" s="10">
        <v>60</v>
      </c>
      <c r="F47" s="11">
        <v>2</v>
      </c>
      <c r="G47" s="61">
        <f t="shared" si="0"/>
        <v>120</v>
      </c>
      <c r="H47" s="62"/>
    </row>
    <row r="48" spans="2:9" ht="16.5" customHeight="1">
      <c r="B48" s="92" t="s">
        <v>42</v>
      </c>
      <c r="C48" s="93"/>
      <c r="D48" s="94"/>
      <c r="E48" s="10">
        <v>27</v>
      </c>
      <c r="F48" s="11">
        <v>30</v>
      </c>
      <c r="G48" s="61">
        <f t="shared" si="0"/>
        <v>810</v>
      </c>
      <c r="H48" s="62"/>
    </row>
    <row r="49" spans="2:10" ht="16.5" customHeight="1">
      <c r="B49" s="92"/>
      <c r="C49" s="93"/>
      <c r="D49" s="94"/>
      <c r="E49" s="10"/>
      <c r="F49" s="12"/>
      <c r="G49" s="61">
        <f t="shared" si="0"/>
        <v>0</v>
      </c>
      <c r="H49" s="62"/>
    </row>
    <row r="50" spans="2:10" ht="18.95">
      <c r="B50" s="92"/>
      <c r="C50" s="93"/>
      <c r="D50" s="94"/>
      <c r="E50" s="10"/>
      <c r="F50" s="12"/>
      <c r="G50" s="61">
        <f t="shared" si="0"/>
        <v>0</v>
      </c>
      <c r="H50" s="62"/>
    </row>
    <row r="51" spans="2:10" ht="21.95" thickBot="1">
      <c r="B51" s="38" t="s">
        <v>45</v>
      </c>
      <c r="C51" s="39"/>
      <c r="D51" s="39"/>
      <c r="E51" s="39"/>
      <c r="F51" s="40"/>
      <c r="G51" s="63">
        <f>SUM(G41:H50)</f>
        <v>22075</v>
      </c>
      <c r="H51" s="64"/>
      <c r="I51" s="2"/>
      <c r="J51" s="2"/>
    </row>
    <row r="52" spans="2:10" ht="12" customHeight="1" thickBot="1">
      <c r="C52" s="1"/>
      <c r="D52" s="1"/>
      <c r="E52" s="1"/>
      <c r="F52" s="6"/>
      <c r="G52" s="3"/>
      <c r="H52" s="3"/>
    </row>
    <row r="53" spans="2:10" ht="24.95" thickBot="1">
      <c r="B53" s="47" t="s">
        <v>46</v>
      </c>
      <c r="C53" s="48"/>
      <c r="D53" s="48"/>
      <c r="E53" s="48"/>
      <c r="F53" s="48"/>
      <c r="G53" s="48"/>
      <c r="H53" s="49"/>
    </row>
    <row r="54" spans="2:10" ht="18.95">
      <c r="B54" s="95" t="s">
        <v>29</v>
      </c>
      <c r="C54" s="96"/>
      <c r="D54" s="97"/>
      <c r="E54" s="25" t="s">
        <v>30</v>
      </c>
      <c r="F54" s="25" t="s">
        <v>31</v>
      </c>
      <c r="G54" s="59" t="s">
        <v>32</v>
      </c>
      <c r="H54" s="60"/>
    </row>
    <row r="55" spans="2:10" ht="18.95">
      <c r="B55" s="92" t="s">
        <v>47</v>
      </c>
      <c r="C55" s="93"/>
      <c r="D55" s="94"/>
      <c r="E55" s="10"/>
      <c r="F55" s="11"/>
      <c r="G55" s="61">
        <f t="shared" ref="G55:G64" si="1">E55*F55</f>
        <v>0</v>
      </c>
      <c r="H55" s="62"/>
    </row>
    <row r="56" spans="2:10" ht="18.95">
      <c r="B56" s="92"/>
      <c r="C56" s="93"/>
      <c r="D56" s="94"/>
      <c r="E56" s="10"/>
      <c r="F56" s="11"/>
      <c r="G56" s="61">
        <f t="shared" si="1"/>
        <v>0</v>
      </c>
      <c r="H56" s="62"/>
    </row>
    <row r="57" spans="2:10" ht="18.95">
      <c r="B57" s="92"/>
      <c r="C57" s="93"/>
      <c r="D57" s="94"/>
      <c r="E57" s="10"/>
      <c r="F57" s="11"/>
      <c r="G57" s="61">
        <f t="shared" si="1"/>
        <v>0</v>
      </c>
      <c r="H57" s="62"/>
    </row>
    <row r="58" spans="2:10" ht="18.95">
      <c r="B58" s="92"/>
      <c r="C58" s="93"/>
      <c r="D58" s="94"/>
      <c r="E58" s="10"/>
      <c r="F58" s="11"/>
      <c r="G58" s="61">
        <f t="shared" si="1"/>
        <v>0</v>
      </c>
      <c r="H58" s="62"/>
    </row>
    <row r="59" spans="2:10" ht="18.95">
      <c r="B59" s="92"/>
      <c r="C59" s="93"/>
      <c r="D59" s="94"/>
      <c r="E59" s="10"/>
      <c r="F59" s="11"/>
      <c r="G59" s="61">
        <f t="shared" si="1"/>
        <v>0</v>
      </c>
      <c r="H59" s="62"/>
    </row>
    <row r="60" spans="2:10" ht="18.95">
      <c r="B60" s="92"/>
      <c r="C60" s="93"/>
      <c r="D60" s="94"/>
      <c r="E60" s="10"/>
      <c r="F60" s="11"/>
      <c r="G60" s="61">
        <f t="shared" si="1"/>
        <v>0</v>
      </c>
      <c r="H60" s="62"/>
    </row>
    <row r="61" spans="2:10" ht="18.95">
      <c r="B61" s="92"/>
      <c r="C61" s="93"/>
      <c r="D61" s="94"/>
      <c r="E61" s="10"/>
      <c r="F61" s="11"/>
      <c r="G61" s="61">
        <f t="shared" si="1"/>
        <v>0</v>
      </c>
      <c r="H61" s="62"/>
    </row>
    <row r="62" spans="2:10" ht="18.95">
      <c r="B62" s="92"/>
      <c r="C62" s="93"/>
      <c r="D62" s="94"/>
      <c r="E62" s="10"/>
      <c r="F62" s="11"/>
      <c r="G62" s="61">
        <f t="shared" si="1"/>
        <v>0</v>
      </c>
      <c r="H62" s="62"/>
    </row>
    <row r="63" spans="2:10" ht="16.5" customHeight="1">
      <c r="B63" s="92"/>
      <c r="C63" s="93"/>
      <c r="D63" s="94"/>
      <c r="E63" s="10"/>
      <c r="F63" s="11"/>
      <c r="G63" s="61">
        <f t="shared" si="1"/>
        <v>0</v>
      </c>
      <c r="H63" s="62"/>
    </row>
    <row r="64" spans="2:10" ht="18.95">
      <c r="B64" s="92"/>
      <c r="C64" s="93"/>
      <c r="D64" s="94"/>
      <c r="E64" s="10"/>
      <c r="F64" s="12"/>
      <c r="G64" s="61">
        <f t="shared" si="1"/>
        <v>0</v>
      </c>
      <c r="H64" s="62"/>
    </row>
    <row r="65" spans="2:10" ht="21.95" thickBot="1">
      <c r="B65" s="38" t="s">
        <v>48</v>
      </c>
      <c r="C65" s="39"/>
      <c r="D65" s="39"/>
      <c r="E65" s="39"/>
      <c r="F65" s="40"/>
      <c r="G65" s="63">
        <f>SUM(G55:H64)</f>
        <v>0</v>
      </c>
      <c r="H65" s="64"/>
      <c r="I65" s="2"/>
      <c r="J65" s="2"/>
    </row>
    <row r="66" spans="2:10" ht="12" customHeight="1" thickBot="1">
      <c r="C66" s="1"/>
      <c r="D66" s="1"/>
      <c r="E66" s="1"/>
      <c r="F66" s="6"/>
      <c r="G66" s="3"/>
      <c r="H66" s="3"/>
    </row>
    <row r="67" spans="2:10" ht="24.95" thickBot="1">
      <c r="B67" s="47" t="s">
        <v>49</v>
      </c>
      <c r="C67" s="48"/>
      <c r="D67" s="48"/>
      <c r="E67" s="48"/>
      <c r="F67" s="48"/>
      <c r="G67" s="48"/>
      <c r="H67" s="49"/>
    </row>
    <row r="68" spans="2:10" ht="18.95">
      <c r="B68" s="95" t="s">
        <v>29</v>
      </c>
      <c r="C68" s="96"/>
      <c r="D68" s="97"/>
      <c r="E68" s="25" t="s">
        <v>30</v>
      </c>
      <c r="F68" s="25" t="s">
        <v>31</v>
      </c>
      <c r="G68" s="59" t="s">
        <v>32</v>
      </c>
      <c r="H68" s="60"/>
    </row>
    <row r="69" spans="2:10" ht="18.95">
      <c r="B69" s="92" t="s">
        <v>47</v>
      </c>
      <c r="C69" s="93"/>
      <c r="D69" s="94"/>
      <c r="E69" s="10"/>
      <c r="F69" s="11"/>
      <c r="G69" s="61">
        <f t="shared" ref="G69:G78" si="2">E69*F69</f>
        <v>0</v>
      </c>
      <c r="H69" s="62"/>
    </row>
    <row r="70" spans="2:10" ht="18.95">
      <c r="B70" s="92"/>
      <c r="C70" s="93"/>
      <c r="D70" s="94"/>
      <c r="E70" s="10"/>
      <c r="F70" s="11"/>
      <c r="G70" s="61">
        <f t="shared" si="2"/>
        <v>0</v>
      </c>
      <c r="H70" s="62"/>
    </row>
    <row r="71" spans="2:10" ht="18.95">
      <c r="B71" s="92"/>
      <c r="C71" s="93"/>
      <c r="D71" s="94"/>
      <c r="E71" s="10"/>
      <c r="F71" s="11"/>
      <c r="G71" s="61">
        <f t="shared" si="2"/>
        <v>0</v>
      </c>
      <c r="H71" s="62"/>
    </row>
    <row r="72" spans="2:10" ht="18.95">
      <c r="B72" s="92"/>
      <c r="C72" s="93"/>
      <c r="D72" s="94"/>
      <c r="E72" s="10"/>
      <c r="F72" s="11"/>
      <c r="G72" s="61">
        <f t="shared" si="2"/>
        <v>0</v>
      </c>
      <c r="H72" s="62"/>
    </row>
    <row r="73" spans="2:10" ht="18.95">
      <c r="B73" s="92"/>
      <c r="C73" s="93"/>
      <c r="D73" s="94"/>
      <c r="E73" s="10"/>
      <c r="F73" s="11"/>
      <c r="G73" s="61">
        <f t="shared" si="2"/>
        <v>0</v>
      </c>
      <c r="H73" s="62"/>
    </row>
    <row r="74" spans="2:10" ht="18.95">
      <c r="B74" s="92"/>
      <c r="C74" s="93"/>
      <c r="D74" s="94"/>
      <c r="E74" s="10"/>
      <c r="F74" s="11"/>
      <c r="G74" s="61">
        <f t="shared" si="2"/>
        <v>0</v>
      </c>
      <c r="H74" s="62"/>
    </row>
    <row r="75" spans="2:10" ht="18.95">
      <c r="B75" s="92"/>
      <c r="C75" s="93"/>
      <c r="D75" s="94"/>
      <c r="E75" s="10"/>
      <c r="F75" s="11"/>
      <c r="G75" s="61">
        <f t="shared" si="2"/>
        <v>0</v>
      </c>
      <c r="H75" s="62"/>
    </row>
    <row r="76" spans="2:10" ht="18.95">
      <c r="B76" s="92"/>
      <c r="C76" s="93"/>
      <c r="D76" s="94"/>
      <c r="E76" s="10"/>
      <c r="F76" s="11"/>
      <c r="G76" s="61">
        <f t="shared" si="2"/>
        <v>0</v>
      </c>
      <c r="H76" s="62"/>
    </row>
    <row r="77" spans="2:10" ht="16.5" customHeight="1">
      <c r="B77" s="92"/>
      <c r="C77" s="93"/>
      <c r="D77" s="94"/>
      <c r="E77" s="10"/>
      <c r="F77" s="11"/>
      <c r="G77" s="61">
        <f t="shared" si="2"/>
        <v>0</v>
      </c>
      <c r="H77" s="62"/>
    </row>
    <row r="78" spans="2:10" ht="18.95">
      <c r="B78" s="92"/>
      <c r="C78" s="93"/>
      <c r="D78" s="94"/>
      <c r="E78" s="10"/>
      <c r="F78" s="12"/>
      <c r="G78" s="61">
        <f t="shared" si="2"/>
        <v>0</v>
      </c>
      <c r="H78" s="62"/>
    </row>
    <row r="79" spans="2:10" ht="21.95" thickBot="1">
      <c r="B79" s="38" t="s">
        <v>50</v>
      </c>
      <c r="C79" s="39"/>
      <c r="D79" s="39"/>
      <c r="E79" s="39"/>
      <c r="F79" s="40"/>
      <c r="G79" s="63">
        <f>SUM(G69:H78)</f>
        <v>0</v>
      </c>
      <c r="H79" s="64"/>
      <c r="I79" s="2"/>
      <c r="J79" s="2"/>
    </row>
    <row r="80" spans="2:10" ht="15.95" thickBot="1"/>
    <row r="81" spans="2:10" ht="24.95" thickBot="1">
      <c r="B81" s="47" t="s">
        <v>51</v>
      </c>
      <c r="C81" s="48"/>
      <c r="D81" s="48"/>
      <c r="E81" s="48"/>
      <c r="F81" s="48"/>
      <c r="G81" s="48"/>
      <c r="H81" s="49"/>
    </row>
    <row r="82" spans="2:10" ht="18.95">
      <c r="B82" s="95" t="s">
        <v>29</v>
      </c>
      <c r="C82" s="96"/>
      <c r="D82" s="97"/>
      <c r="E82" s="25" t="s">
        <v>30</v>
      </c>
      <c r="F82" s="25" t="s">
        <v>31</v>
      </c>
      <c r="G82" s="59" t="s">
        <v>32</v>
      </c>
      <c r="H82" s="60"/>
    </row>
    <row r="83" spans="2:10" ht="18.95">
      <c r="B83" s="92" t="s">
        <v>52</v>
      </c>
      <c r="C83" s="93"/>
      <c r="D83" s="94"/>
      <c r="E83" s="10">
        <v>28</v>
      </c>
      <c r="F83" s="11">
        <v>10</v>
      </c>
      <c r="G83" s="61">
        <f t="shared" ref="G83:G89" si="3">E83*F83</f>
        <v>280</v>
      </c>
      <c r="H83" s="62"/>
    </row>
    <row r="84" spans="2:10" ht="18.95">
      <c r="B84" s="92" t="s">
        <v>53</v>
      </c>
      <c r="C84" s="93"/>
      <c r="D84" s="94"/>
      <c r="E84" s="10">
        <v>100</v>
      </c>
      <c r="F84" s="11">
        <v>5</v>
      </c>
      <c r="G84" s="61">
        <f t="shared" si="3"/>
        <v>500</v>
      </c>
      <c r="H84" s="62"/>
    </row>
    <row r="85" spans="2:10" ht="18.95">
      <c r="B85" s="92" t="s">
        <v>54</v>
      </c>
      <c r="C85" s="93"/>
      <c r="D85" s="94"/>
      <c r="E85" s="10">
        <v>30</v>
      </c>
      <c r="F85" s="11">
        <v>5</v>
      </c>
      <c r="G85" s="61">
        <f t="shared" si="3"/>
        <v>150</v>
      </c>
      <c r="H85" s="62"/>
    </row>
    <row r="86" spans="2:10" ht="18.95">
      <c r="B86" s="92" t="s">
        <v>55</v>
      </c>
      <c r="C86" s="93"/>
      <c r="D86" s="94"/>
      <c r="E86" s="10">
        <v>20</v>
      </c>
      <c r="F86" s="11">
        <v>10</v>
      </c>
      <c r="G86" s="61">
        <f t="shared" si="3"/>
        <v>200</v>
      </c>
      <c r="H86" s="62"/>
    </row>
    <row r="87" spans="2:10" ht="18.95">
      <c r="B87" s="92" t="s">
        <v>56</v>
      </c>
      <c r="C87" s="93"/>
      <c r="D87" s="94"/>
      <c r="E87" s="10">
        <v>35</v>
      </c>
      <c r="F87" s="11">
        <v>10</v>
      </c>
      <c r="G87" s="61">
        <f t="shared" si="3"/>
        <v>350</v>
      </c>
      <c r="H87" s="62"/>
    </row>
    <row r="88" spans="2:10" ht="18.95">
      <c r="B88" s="92" t="s">
        <v>57</v>
      </c>
      <c r="C88" s="93"/>
      <c r="D88" s="94"/>
      <c r="E88" s="10">
        <v>10</v>
      </c>
      <c r="F88" s="11">
        <v>10</v>
      </c>
      <c r="G88" s="61">
        <f t="shared" si="3"/>
        <v>100</v>
      </c>
      <c r="H88" s="62"/>
    </row>
    <row r="89" spans="2:10" ht="18.95">
      <c r="B89" s="92" t="s">
        <v>58</v>
      </c>
      <c r="C89" s="93"/>
      <c r="D89" s="94"/>
      <c r="E89" s="10">
        <v>4.75</v>
      </c>
      <c r="F89" s="11">
        <v>6</v>
      </c>
      <c r="G89" s="61">
        <f t="shared" si="3"/>
        <v>28.5</v>
      </c>
      <c r="H89" s="62"/>
    </row>
    <row r="90" spans="2:10" ht="18.95">
      <c r="B90" s="92"/>
      <c r="C90" s="93"/>
      <c r="D90" s="94"/>
      <c r="E90" s="10"/>
      <c r="F90" s="11"/>
      <c r="G90" s="61">
        <f t="shared" ref="G90:G92" si="4">E90*F90</f>
        <v>0</v>
      </c>
      <c r="H90" s="62"/>
    </row>
    <row r="91" spans="2:10" ht="16.5" customHeight="1">
      <c r="B91" s="92"/>
      <c r="C91" s="93"/>
      <c r="D91" s="94"/>
      <c r="E91" s="10"/>
      <c r="F91" s="11"/>
      <c r="G91" s="61">
        <f t="shared" si="4"/>
        <v>0</v>
      </c>
      <c r="H91" s="62"/>
    </row>
    <row r="92" spans="2:10" ht="18.95">
      <c r="B92" s="92"/>
      <c r="C92" s="93"/>
      <c r="D92" s="94"/>
      <c r="E92" s="10"/>
      <c r="F92" s="12"/>
      <c r="G92" s="61">
        <f t="shared" si="4"/>
        <v>0</v>
      </c>
      <c r="H92" s="62"/>
    </row>
    <row r="93" spans="2:10" ht="21.95" thickBot="1">
      <c r="B93" s="38" t="s">
        <v>59</v>
      </c>
      <c r="C93" s="39"/>
      <c r="D93" s="39"/>
      <c r="E93" s="39"/>
      <c r="F93" s="40"/>
      <c r="G93" s="63">
        <f>SUM(G83:H92)</f>
        <v>1608.5</v>
      </c>
      <c r="H93" s="64"/>
      <c r="I93" s="2"/>
      <c r="J93" s="2"/>
    </row>
    <row r="94" spans="2:10" ht="12" customHeight="1" thickBot="1">
      <c r="B94" s="7"/>
      <c r="C94" s="1"/>
      <c r="D94" s="1"/>
      <c r="E94" s="1"/>
      <c r="F94" s="6"/>
      <c r="G94" s="3"/>
      <c r="H94" s="3"/>
    </row>
    <row r="95" spans="2:10" ht="24.95" thickBot="1">
      <c r="B95" s="47" t="s">
        <v>60</v>
      </c>
      <c r="C95" s="48"/>
      <c r="D95" s="48"/>
      <c r="E95" s="48"/>
      <c r="F95" s="48"/>
      <c r="G95" s="48"/>
      <c r="H95" s="49"/>
    </row>
    <row r="96" spans="2:10" ht="18.95">
      <c r="B96" s="95" t="s">
        <v>29</v>
      </c>
      <c r="C96" s="96"/>
      <c r="D96" s="97"/>
      <c r="E96" s="25" t="s">
        <v>30</v>
      </c>
      <c r="F96" s="25" t="s">
        <v>31</v>
      </c>
      <c r="G96" s="59" t="s">
        <v>32</v>
      </c>
      <c r="H96" s="60"/>
    </row>
    <row r="97" spans="2:10" ht="18.95">
      <c r="B97" s="92" t="s">
        <v>61</v>
      </c>
      <c r="C97" s="93"/>
      <c r="D97" s="94"/>
      <c r="E97" s="10">
        <v>1000</v>
      </c>
      <c r="F97" s="11">
        <v>1</v>
      </c>
      <c r="G97" s="61">
        <f t="shared" ref="G97:G98" si="5">E97*F97</f>
        <v>1000</v>
      </c>
      <c r="H97" s="62"/>
    </row>
    <row r="98" spans="2:10" ht="18.95">
      <c r="B98" s="92" t="s">
        <v>62</v>
      </c>
      <c r="C98" s="93"/>
      <c r="D98" s="94"/>
      <c r="E98" s="10">
        <v>2000</v>
      </c>
      <c r="F98" s="11">
        <v>2</v>
      </c>
      <c r="G98" s="61">
        <f t="shared" si="5"/>
        <v>4000</v>
      </c>
      <c r="H98" s="62"/>
    </row>
    <row r="99" spans="2:10" ht="18.95">
      <c r="B99" s="92"/>
      <c r="C99" s="93"/>
      <c r="D99" s="94"/>
      <c r="E99" s="10"/>
      <c r="F99" s="11"/>
      <c r="G99" s="61">
        <f t="shared" ref="G99:G106" si="6">E99*F99</f>
        <v>0</v>
      </c>
      <c r="H99" s="62"/>
    </row>
    <row r="100" spans="2:10" ht="18.95">
      <c r="B100" s="92"/>
      <c r="C100" s="93"/>
      <c r="D100" s="94"/>
      <c r="E100" s="10"/>
      <c r="F100" s="11"/>
      <c r="G100" s="61">
        <f t="shared" si="6"/>
        <v>0</v>
      </c>
      <c r="H100" s="62"/>
    </row>
    <row r="101" spans="2:10" ht="18.95">
      <c r="B101" s="92"/>
      <c r="C101" s="93"/>
      <c r="D101" s="94"/>
      <c r="E101" s="10"/>
      <c r="F101" s="11"/>
      <c r="G101" s="61">
        <f t="shared" si="6"/>
        <v>0</v>
      </c>
      <c r="H101" s="62"/>
    </row>
    <row r="102" spans="2:10" ht="18.95">
      <c r="B102" s="92"/>
      <c r="C102" s="93"/>
      <c r="D102" s="94"/>
      <c r="E102" s="10"/>
      <c r="F102" s="11"/>
      <c r="G102" s="61">
        <f t="shared" si="6"/>
        <v>0</v>
      </c>
      <c r="H102" s="62"/>
    </row>
    <row r="103" spans="2:10" ht="18.95">
      <c r="B103" s="92"/>
      <c r="C103" s="93"/>
      <c r="D103" s="94"/>
      <c r="E103" s="10"/>
      <c r="F103" s="11"/>
      <c r="G103" s="61">
        <f t="shared" si="6"/>
        <v>0</v>
      </c>
      <c r="H103" s="62"/>
    </row>
    <row r="104" spans="2:10" ht="18.95">
      <c r="B104" s="92"/>
      <c r="C104" s="93"/>
      <c r="D104" s="94"/>
      <c r="E104" s="10"/>
      <c r="F104" s="11"/>
      <c r="G104" s="61">
        <f t="shared" si="6"/>
        <v>0</v>
      </c>
      <c r="H104" s="62"/>
    </row>
    <row r="105" spans="2:10" ht="16.5" customHeight="1">
      <c r="B105" s="92"/>
      <c r="C105" s="93"/>
      <c r="D105" s="94"/>
      <c r="E105" s="10"/>
      <c r="F105" s="11"/>
      <c r="G105" s="61">
        <f t="shared" si="6"/>
        <v>0</v>
      </c>
      <c r="H105" s="62"/>
    </row>
    <row r="106" spans="2:10" ht="18.95">
      <c r="B106" s="92"/>
      <c r="C106" s="93"/>
      <c r="D106" s="94"/>
      <c r="E106" s="10"/>
      <c r="F106" s="12"/>
      <c r="G106" s="61">
        <f t="shared" si="6"/>
        <v>0</v>
      </c>
      <c r="H106" s="62"/>
    </row>
    <row r="107" spans="2:10" ht="21.95" thickBot="1">
      <c r="B107" s="38" t="s">
        <v>63</v>
      </c>
      <c r="C107" s="39"/>
      <c r="D107" s="39"/>
      <c r="E107" s="39"/>
      <c r="F107" s="40"/>
      <c r="G107" s="63">
        <f>SUM(G97:H106)</f>
        <v>5000</v>
      </c>
      <c r="H107" s="64"/>
      <c r="I107" s="2"/>
      <c r="J107" s="2"/>
    </row>
    <row r="108" spans="2:10" ht="21.95" thickBot="1">
      <c r="B108" s="98" t="s">
        <v>64</v>
      </c>
      <c r="C108" s="99"/>
      <c r="D108" s="99"/>
      <c r="E108" s="99"/>
      <c r="F108" s="100"/>
      <c r="G108" s="55">
        <f>SUM(G107,G93,G79,G65,G51)</f>
        <v>28683.5</v>
      </c>
      <c r="H108" s="56"/>
    </row>
    <row r="117" ht="35.25" customHeight="1"/>
    <row r="118" ht="79.5" customHeight="1"/>
    <row r="120" ht="16.5" customHeight="1"/>
    <row r="121" ht="60" customHeight="1"/>
    <row r="126" ht="33" customHeight="1"/>
    <row r="127" ht="61.5" customHeight="1"/>
    <row r="129" ht="16.5" customHeight="1"/>
    <row r="130" ht="57" customHeight="1"/>
    <row r="131" ht="15.75" customHeight="1"/>
    <row r="132" ht="30" customHeight="1"/>
    <row r="133" ht="7.5" customHeight="1"/>
    <row r="136" ht="14.25" customHeight="1"/>
    <row r="137" ht="6.75" customHeight="1"/>
    <row r="138" ht="36.75" customHeight="1"/>
    <row r="140" ht="16.5" customHeight="1"/>
    <row r="141" ht="57" customHeight="1"/>
    <row r="143" ht="54.75" customHeight="1"/>
    <row r="145" ht="16.5" customHeight="1"/>
    <row r="146" ht="110.25" customHeight="1"/>
    <row r="148" ht="16.5" customHeight="1"/>
    <row r="149" ht="99" customHeight="1"/>
  </sheetData>
  <mergeCells count="178">
    <mergeCell ref="G107:H107"/>
    <mergeCell ref="B108:F108"/>
    <mergeCell ref="G108:H108"/>
    <mergeCell ref="G104:H104"/>
    <mergeCell ref="G105:H105"/>
    <mergeCell ref="G106:H106"/>
    <mergeCell ref="B107:F107"/>
    <mergeCell ref="B104:D104"/>
    <mergeCell ref="B105:D105"/>
    <mergeCell ref="B106:D106"/>
    <mergeCell ref="G101:H101"/>
    <mergeCell ref="G102:H102"/>
    <mergeCell ref="G103:H103"/>
    <mergeCell ref="G98:H98"/>
    <mergeCell ref="G99:H99"/>
    <mergeCell ref="G100:H100"/>
    <mergeCell ref="B98:D98"/>
    <mergeCell ref="B99:D99"/>
    <mergeCell ref="B100:D100"/>
    <mergeCell ref="B101:D101"/>
    <mergeCell ref="B102:D102"/>
    <mergeCell ref="B103:D103"/>
    <mergeCell ref="B93:F93"/>
    <mergeCell ref="G93:H93"/>
    <mergeCell ref="B95:H95"/>
    <mergeCell ref="G96:H96"/>
    <mergeCell ref="G97:H97"/>
    <mergeCell ref="G90:H90"/>
    <mergeCell ref="G91:H91"/>
    <mergeCell ref="G92:H92"/>
    <mergeCell ref="B90:D90"/>
    <mergeCell ref="B91:D91"/>
    <mergeCell ref="B92:D92"/>
    <mergeCell ref="B96:D96"/>
    <mergeCell ref="B97:D97"/>
    <mergeCell ref="G87:H87"/>
    <mergeCell ref="G88:H88"/>
    <mergeCell ref="G89:H89"/>
    <mergeCell ref="G84:H84"/>
    <mergeCell ref="G85:H85"/>
    <mergeCell ref="G86:H86"/>
    <mergeCell ref="B84:D84"/>
    <mergeCell ref="B85:D85"/>
    <mergeCell ref="B86:D86"/>
    <mergeCell ref="B87:D87"/>
    <mergeCell ref="B88:D88"/>
    <mergeCell ref="B89:D89"/>
    <mergeCell ref="B79:F79"/>
    <mergeCell ref="G79:H79"/>
    <mergeCell ref="B81:H81"/>
    <mergeCell ref="G82:H82"/>
    <mergeCell ref="G83:H83"/>
    <mergeCell ref="G76:H76"/>
    <mergeCell ref="G77:H77"/>
    <mergeCell ref="G78:H78"/>
    <mergeCell ref="B76:D76"/>
    <mergeCell ref="B77:D77"/>
    <mergeCell ref="B78:D78"/>
    <mergeCell ref="B82:D82"/>
    <mergeCell ref="B83:D83"/>
    <mergeCell ref="G73:H73"/>
    <mergeCell ref="G74:H74"/>
    <mergeCell ref="G75:H75"/>
    <mergeCell ref="G70:H70"/>
    <mergeCell ref="G71:H71"/>
    <mergeCell ref="G72:H72"/>
    <mergeCell ref="B70:D70"/>
    <mergeCell ref="B71:D71"/>
    <mergeCell ref="B72:D72"/>
    <mergeCell ref="B73:D73"/>
    <mergeCell ref="B74:D74"/>
    <mergeCell ref="B75:D75"/>
    <mergeCell ref="B65:F65"/>
    <mergeCell ref="G65:H65"/>
    <mergeCell ref="B67:H67"/>
    <mergeCell ref="G68:H68"/>
    <mergeCell ref="G69:H69"/>
    <mergeCell ref="G62:H62"/>
    <mergeCell ref="G63:H63"/>
    <mergeCell ref="G64:H64"/>
    <mergeCell ref="B62:D62"/>
    <mergeCell ref="B63:D63"/>
    <mergeCell ref="B64:D64"/>
    <mergeCell ref="B68:D68"/>
    <mergeCell ref="B69:D69"/>
    <mergeCell ref="G59:H59"/>
    <mergeCell ref="G60:H60"/>
    <mergeCell ref="G61:H61"/>
    <mergeCell ref="G56:H56"/>
    <mergeCell ref="G57:H57"/>
    <mergeCell ref="G58:H58"/>
    <mergeCell ref="B56:D56"/>
    <mergeCell ref="B57:D57"/>
    <mergeCell ref="B58:D58"/>
    <mergeCell ref="B59:D59"/>
    <mergeCell ref="B60:D60"/>
    <mergeCell ref="B61:D61"/>
    <mergeCell ref="B51:F51"/>
    <mergeCell ref="G51:H51"/>
    <mergeCell ref="B53:H53"/>
    <mergeCell ref="G54:H54"/>
    <mergeCell ref="G55:H55"/>
    <mergeCell ref="B47:D47"/>
    <mergeCell ref="G47:H47"/>
    <mergeCell ref="B48:D48"/>
    <mergeCell ref="G48:H48"/>
    <mergeCell ref="B50:D50"/>
    <mergeCell ref="G50:H50"/>
    <mergeCell ref="B54:D54"/>
    <mergeCell ref="B55:D55"/>
    <mergeCell ref="G49:H49"/>
    <mergeCell ref="B49:D49"/>
    <mergeCell ref="B44:D44"/>
    <mergeCell ref="G44:H44"/>
    <mergeCell ref="B45:D45"/>
    <mergeCell ref="G45:H45"/>
    <mergeCell ref="B46:D46"/>
    <mergeCell ref="G46:H46"/>
    <mergeCell ref="B42:D42"/>
    <mergeCell ref="G42:H42"/>
    <mergeCell ref="B43:D43"/>
    <mergeCell ref="G43:H43"/>
    <mergeCell ref="B37:H37"/>
    <mergeCell ref="B38:H38"/>
    <mergeCell ref="B39:H39"/>
    <mergeCell ref="B40:D40"/>
    <mergeCell ref="G40:H40"/>
    <mergeCell ref="B41:D41"/>
    <mergeCell ref="G41:H41"/>
    <mergeCell ref="B34:D34"/>
    <mergeCell ref="E34:F34"/>
    <mergeCell ref="G34:H34"/>
    <mergeCell ref="B35:D35"/>
    <mergeCell ref="E35:F35"/>
    <mergeCell ref="G35:H35"/>
    <mergeCell ref="B32:D32"/>
    <mergeCell ref="E32:F32"/>
    <mergeCell ref="G32:H32"/>
    <mergeCell ref="B33:D33"/>
    <mergeCell ref="E33:F33"/>
    <mergeCell ref="G33:H33"/>
    <mergeCell ref="B30:D30"/>
    <mergeCell ref="E30:F30"/>
    <mergeCell ref="G30:H30"/>
    <mergeCell ref="B31:D31"/>
    <mergeCell ref="E31:F31"/>
    <mergeCell ref="G31:H31"/>
    <mergeCell ref="B27:D27"/>
    <mergeCell ref="E27:F27"/>
    <mergeCell ref="G27:H27"/>
    <mergeCell ref="B29:D29"/>
    <mergeCell ref="E29:F29"/>
    <mergeCell ref="G29:H29"/>
    <mergeCell ref="B25:D25"/>
    <mergeCell ref="E25:F25"/>
    <mergeCell ref="G25:H25"/>
    <mergeCell ref="B26:D26"/>
    <mergeCell ref="E26:F26"/>
    <mergeCell ref="G26:H26"/>
    <mergeCell ref="B28:D28"/>
    <mergeCell ref="E28:F28"/>
    <mergeCell ref="G28:H28"/>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6" max="16383" man="1"/>
    <brk id="8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9"/>
  <sheetViews>
    <sheetView tabSelected="1" topLeftCell="A83" zoomScale="89" zoomScaleNormal="100" workbookViewId="0">
      <selection activeCell="E16" sqref="E16"/>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5" t="s">
        <v>72</v>
      </c>
      <c r="D2" s="65"/>
      <c r="E2" s="65"/>
      <c r="F2" s="65"/>
      <c r="G2" s="65"/>
      <c r="H2" s="65"/>
    </row>
    <row r="3" spans="2:8" ht="10.5" customHeight="1" thickBot="1">
      <c r="C3" s="1"/>
      <c r="D3" s="1"/>
      <c r="E3" s="1"/>
      <c r="F3" s="1"/>
      <c r="G3" s="1"/>
      <c r="H3" s="1"/>
    </row>
    <row r="4" spans="2:8" ht="15.75" customHeight="1">
      <c r="B4" s="67" t="s">
        <v>73</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4.25" customHeight="1" thickBot="1">
      <c r="B10" s="73"/>
      <c r="C10" s="74"/>
      <c r="D10" s="74"/>
      <c r="E10" s="74"/>
      <c r="F10" s="74"/>
      <c r="G10" s="74"/>
      <c r="H10" s="75"/>
    </row>
    <row r="11" spans="2:8" ht="16.5" customHeight="1" thickBot="1">
      <c r="C11" s="5"/>
      <c r="D11" s="5"/>
      <c r="E11" s="5"/>
      <c r="F11" s="5"/>
      <c r="G11" s="5"/>
      <c r="H11" s="5"/>
    </row>
    <row r="12" spans="2:8" ht="27"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1" t="s">
        <v>3</v>
      </c>
      <c r="D14" s="82"/>
      <c r="E14" s="104" t="s">
        <v>4</v>
      </c>
      <c r="F14" s="105"/>
      <c r="G14" s="106"/>
      <c r="H14" s="29"/>
    </row>
    <row r="15" spans="2:8" ht="21" customHeight="1" thickBot="1">
      <c r="B15" s="16"/>
      <c r="C15" s="81"/>
      <c r="D15" s="82"/>
      <c r="E15" s="107"/>
      <c r="F15" s="108"/>
      <c r="G15" s="109"/>
      <c r="H15" s="29"/>
    </row>
    <row r="16" spans="2:8" ht="33" customHeight="1" thickBot="1">
      <c r="B16" s="16"/>
      <c r="C16" s="110" t="s">
        <v>67</v>
      </c>
      <c r="D16" s="111"/>
      <c r="E16" s="30">
        <f>G108</f>
        <v>23899.25</v>
      </c>
      <c r="F16" s="101" t="s">
        <v>6</v>
      </c>
      <c r="G16" s="102"/>
      <c r="H16" s="103"/>
    </row>
    <row r="17" spans="2:8" ht="30" customHeight="1" thickBot="1">
      <c r="B17" s="16"/>
      <c r="C17" s="110" t="s">
        <v>7</v>
      </c>
      <c r="D17" s="111"/>
      <c r="E17" s="31">
        <v>45966</v>
      </c>
      <c r="F17" s="101"/>
      <c r="G17" s="102"/>
      <c r="H17" s="10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76" t="s">
        <v>8</v>
      </c>
      <c r="C21" s="77"/>
      <c r="D21" s="77"/>
      <c r="E21" s="77"/>
      <c r="F21" s="77"/>
      <c r="G21" s="77"/>
      <c r="H21" s="78"/>
    </row>
    <row r="22" spans="2:8" ht="91.5" customHeight="1" thickBot="1">
      <c r="B22" s="44" t="s">
        <v>68</v>
      </c>
      <c r="C22" s="45"/>
      <c r="D22" s="45"/>
      <c r="E22" s="45"/>
      <c r="F22" s="45"/>
      <c r="G22" s="45"/>
      <c r="H22" s="46"/>
    </row>
    <row r="23" spans="2:8" ht="34.5" customHeight="1" thickBot="1">
      <c r="B23" s="52" t="s">
        <v>10</v>
      </c>
      <c r="C23" s="53"/>
      <c r="D23" s="53"/>
      <c r="E23" s="54" t="s">
        <v>69</v>
      </c>
      <c r="F23" s="54"/>
      <c r="G23" s="54" t="s">
        <v>70</v>
      </c>
      <c r="H23" s="80"/>
    </row>
    <row r="24" spans="2:8" ht="15.95" customHeight="1">
      <c r="B24" s="83" t="s">
        <v>13</v>
      </c>
      <c r="C24" s="84"/>
      <c r="D24" s="84"/>
      <c r="E24" s="85">
        <v>45397</v>
      </c>
      <c r="F24" s="86"/>
      <c r="G24" s="85">
        <v>45397</v>
      </c>
      <c r="H24" s="87"/>
    </row>
    <row r="25" spans="2:8" ht="16.5" customHeight="1">
      <c r="B25" s="50" t="s">
        <v>14</v>
      </c>
      <c r="C25" s="51"/>
      <c r="D25" s="51"/>
      <c r="E25" s="57">
        <v>45437</v>
      </c>
      <c r="F25" s="66"/>
      <c r="G25" s="57" t="s">
        <v>15</v>
      </c>
      <c r="H25" s="58"/>
    </row>
    <row r="26" spans="2:8" ht="15.95" customHeight="1">
      <c r="B26" s="50" t="s">
        <v>16</v>
      </c>
      <c r="C26" s="51"/>
      <c r="D26" s="51"/>
      <c r="E26" s="57">
        <v>45904</v>
      </c>
      <c r="F26" s="66"/>
      <c r="G26" s="57">
        <v>45925</v>
      </c>
      <c r="H26" s="58"/>
    </row>
    <row r="27" spans="2:8" ht="15.95" customHeight="1">
      <c r="B27" s="50" t="s">
        <v>17</v>
      </c>
      <c r="C27" s="51"/>
      <c r="D27" s="51"/>
      <c r="E27" s="57">
        <v>45904</v>
      </c>
      <c r="F27" s="66"/>
      <c r="G27" s="57">
        <v>45982</v>
      </c>
      <c r="H27" s="58"/>
    </row>
    <row r="28" spans="2:8" ht="15.95" customHeight="1">
      <c r="B28" s="50" t="s">
        <v>18</v>
      </c>
      <c r="C28" s="51"/>
      <c r="D28" s="51"/>
      <c r="E28" s="57">
        <v>45966</v>
      </c>
      <c r="F28" s="66"/>
      <c r="G28" s="57">
        <v>45966</v>
      </c>
      <c r="H28" s="79"/>
    </row>
    <row r="29" spans="2:8" ht="16.5" customHeight="1">
      <c r="B29" s="50" t="s">
        <v>19</v>
      </c>
      <c r="C29" s="51"/>
      <c r="D29" s="51"/>
      <c r="E29" s="57">
        <v>45992</v>
      </c>
      <c r="F29" s="66"/>
      <c r="G29" s="57">
        <v>46003</v>
      </c>
      <c r="H29" s="79"/>
    </row>
    <row r="30" spans="2:8" ht="15.95" customHeight="1">
      <c r="B30" s="50" t="s">
        <v>20</v>
      </c>
      <c r="C30" s="51"/>
      <c r="D30" s="51"/>
      <c r="E30" s="57">
        <v>46003</v>
      </c>
      <c r="F30" s="66"/>
      <c r="G30" s="57">
        <v>46096</v>
      </c>
      <c r="H30" s="79"/>
    </row>
    <row r="31" spans="2:8" ht="15.95" customHeight="1">
      <c r="B31" s="50" t="s">
        <v>21</v>
      </c>
      <c r="C31" s="51"/>
      <c r="D31" s="51"/>
      <c r="E31" s="57">
        <v>46009</v>
      </c>
      <c r="F31" s="66"/>
      <c r="G31" s="57">
        <v>46009</v>
      </c>
      <c r="H31" s="79"/>
    </row>
    <row r="32" spans="2:8" ht="15.95" customHeight="1">
      <c r="B32" s="50" t="s">
        <v>22</v>
      </c>
      <c r="C32" s="51"/>
      <c r="D32" s="51"/>
      <c r="E32" s="57">
        <v>46083</v>
      </c>
      <c r="F32" s="57"/>
      <c r="G32" s="57">
        <v>46129</v>
      </c>
      <c r="H32" s="58"/>
    </row>
    <row r="33" spans="2:8" ht="15.95" customHeight="1">
      <c r="B33" s="50" t="s">
        <v>23</v>
      </c>
      <c r="C33" s="51"/>
      <c r="D33" s="51"/>
      <c r="E33" s="57">
        <v>46113</v>
      </c>
      <c r="F33" s="57"/>
      <c r="G33" s="57">
        <v>46160</v>
      </c>
      <c r="H33" s="58"/>
    </row>
    <row r="34" spans="2:8" ht="15.95" customHeight="1">
      <c r="B34" s="50" t="s">
        <v>24</v>
      </c>
      <c r="C34" s="51"/>
      <c r="D34" s="51"/>
      <c r="E34" s="57">
        <v>46156</v>
      </c>
      <c r="F34" s="57"/>
      <c r="G34" s="57">
        <v>46156</v>
      </c>
      <c r="H34" s="58"/>
    </row>
    <row r="35" spans="2:8" ht="15.95" customHeight="1" thickBot="1">
      <c r="B35" s="50" t="s">
        <v>25</v>
      </c>
      <c r="C35" s="51"/>
      <c r="D35" s="51"/>
      <c r="E35" s="57">
        <v>46325</v>
      </c>
      <c r="F35" s="57"/>
      <c r="G35" s="57">
        <v>46325</v>
      </c>
      <c r="H35" s="58"/>
    </row>
    <row r="36" spans="2:8" ht="15.95" customHeight="1">
      <c r="B36" s="26"/>
      <c r="C36" s="26"/>
      <c r="D36" s="27"/>
      <c r="E36" s="27"/>
      <c r="F36" s="27"/>
      <c r="G36" s="27"/>
      <c r="H36" s="27"/>
    </row>
    <row r="37" spans="2:8" ht="27" thickBot="1">
      <c r="B37" s="41" t="s">
        <v>74</v>
      </c>
      <c r="C37" s="42"/>
      <c r="D37" s="42"/>
      <c r="E37" s="42"/>
      <c r="F37" s="42"/>
      <c r="G37" s="42"/>
      <c r="H37" s="43"/>
    </row>
    <row r="38" spans="2:8" ht="45.75" customHeight="1" thickBot="1">
      <c r="B38" s="44" t="s">
        <v>27</v>
      </c>
      <c r="C38" s="45"/>
      <c r="D38" s="45"/>
      <c r="E38" s="45"/>
      <c r="F38" s="45"/>
      <c r="G38" s="45"/>
      <c r="H38" s="46"/>
    </row>
    <row r="39" spans="2:8" ht="24.95" thickBot="1">
      <c r="B39" s="47" t="s">
        <v>28</v>
      </c>
      <c r="C39" s="48"/>
      <c r="D39" s="48"/>
      <c r="E39" s="48"/>
      <c r="F39" s="48"/>
      <c r="G39" s="48"/>
      <c r="H39" s="49"/>
    </row>
    <row r="40" spans="2:8" ht="18.95">
      <c r="B40" s="95" t="s">
        <v>29</v>
      </c>
      <c r="C40" s="96"/>
      <c r="D40" s="97"/>
      <c r="E40" s="25" t="s">
        <v>30</v>
      </c>
      <c r="F40" s="25" t="s">
        <v>31</v>
      </c>
      <c r="G40" s="59" t="s">
        <v>32</v>
      </c>
      <c r="H40" s="60"/>
    </row>
    <row r="41" spans="2:8" ht="18.95">
      <c r="B41" s="112" t="s">
        <v>33</v>
      </c>
      <c r="C41" s="113"/>
      <c r="D41" s="114"/>
      <c r="E41" s="10">
        <v>0.5</v>
      </c>
      <c r="F41" s="11">
        <v>6000</v>
      </c>
      <c r="G41" s="61">
        <f>E41*F41</f>
        <v>3000</v>
      </c>
      <c r="H41" s="62"/>
    </row>
    <row r="42" spans="2:8" ht="18.95" customHeight="1">
      <c r="B42" s="92" t="s">
        <v>36</v>
      </c>
      <c r="C42" s="93"/>
      <c r="D42" s="94"/>
      <c r="E42" s="10">
        <v>675</v>
      </c>
      <c r="F42" s="11">
        <v>5</v>
      </c>
      <c r="G42" s="61">
        <f t="shared" ref="G42:G50" si="0">E42*F42</f>
        <v>3375</v>
      </c>
      <c r="H42" s="62"/>
    </row>
    <row r="43" spans="2:8" ht="18.95" customHeight="1">
      <c r="B43" s="92" t="s">
        <v>37</v>
      </c>
      <c r="C43" s="93"/>
      <c r="D43" s="94"/>
      <c r="E43" s="10">
        <v>9500</v>
      </c>
      <c r="F43" s="11">
        <v>1</v>
      </c>
      <c r="G43" s="61">
        <f t="shared" si="0"/>
        <v>9500</v>
      </c>
      <c r="H43" s="62"/>
    </row>
    <row r="44" spans="2:8" ht="18.95" customHeight="1">
      <c r="B44" s="92" t="s">
        <v>38</v>
      </c>
      <c r="C44" s="93"/>
      <c r="D44" s="94"/>
      <c r="E44" s="10">
        <v>275</v>
      </c>
      <c r="F44" s="11">
        <v>1</v>
      </c>
      <c r="G44" s="61">
        <f t="shared" si="0"/>
        <v>275</v>
      </c>
      <c r="H44" s="62"/>
    </row>
    <row r="45" spans="2:8" ht="18.95" customHeight="1">
      <c r="B45" s="92" t="s">
        <v>39</v>
      </c>
      <c r="C45" s="93"/>
      <c r="D45" s="94"/>
      <c r="E45" s="10">
        <v>200</v>
      </c>
      <c r="F45" s="11">
        <v>1</v>
      </c>
      <c r="G45" s="61">
        <f t="shared" si="0"/>
        <v>200</v>
      </c>
      <c r="H45" s="62"/>
    </row>
    <row r="46" spans="2:8" ht="18.95" customHeight="1">
      <c r="B46" s="92" t="s">
        <v>40</v>
      </c>
      <c r="C46" s="93"/>
      <c r="D46" s="94"/>
      <c r="E46" s="10">
        <v>85</v>
      </c>
      <c r="F46" s="11">
        <v>2</v>
      </c>
      <c r="G46" s="61">
        <f t="shared" si="0"/>
        <v>170</v>
      </c>
      <c r="H46" s="62"/>
    </row>
    <row r="47" spans="2:8" ht="18.95" customHeight="1">
      <c r="B47" s="92" t="s">
        <v>41</v>
      </c>
      <c r="C47" s="93"/>
      <c r="D47" s="94"/>
      <c r="E47" s="10">
        <v>60</v>
      </c>
      <c r="F47" s="11">
        <v>2</v>
      </c>
      <c r="G47" s="61">
        <f t="shared" si="0"/>
        <v>120</v>
      </c>
      <c r="H47" s="62"/>
    </row>
    <row r="48" spans="2:8" ht="18.95" customHeight="1">
      <c r="B48" s="92" t="s">
        <v>42</v>
      </c>
      <c r="C48" s="93"/>
      <c r="D48" s="94"/>
      <c r="E48" s="10">
        <v>27</v>
      </c>
      <c r="F48" s="11">
        <v>30</v>
      </c>
      <c r="G48" s="61">
        <f t="shared" si="0"/>
        <v>810</v>
      </c>
      <c r="H48" s="62"/>
    </row>
    <row r="49" spans="2:10" ht="16.5" customHeight="1">
      <c r="B49" s="92" t="s">
        <v>43</v>
      </c>
      <c r="C49" s="93"/>
      <c r="D49" s="94"/>
      <c r="E49" s="10">
        <v>170</v>
      </c>
      <c r="F49" s="12">
        <v>2</v>
      </c>
      <c r="G49" s="61">
        <f t="shared" si="0"/>
        <v>340</v>
      </c>
      <c r="H49" s="62"/>
    </row>
    <row r="50" spans="2:10" ht="18.95" customHeight="1">
      <c r="B50" s="92" t="s">
        <v>44</v>
      </c>
      <c r="C50" s="93"/>
      <c r="D50" s="94"/>
      <c r="E50" s="10">
        <v>60</v>
      </c>
      <c r="F50" s="12">
        <v>4</v>
      </c>
      <c r="G50" s="61">
        <f t="shared" si="0"/>
        <v>240</v>
      </c>
      <c r="H50" s="62"/>
    </row>
    <row r="51" spans="2:10" ht="21" customHeight="1" thickBot="1">
      <c r="B51" s="38" t="s">
        <v>45</v>
      </c>
      <c r="C51" s="39"/>
      <c r="D51" s="39"/>
      <c r="E51" s="39"/>
      <c r="F51" s="40"/>
      <c r="G51" s="63">
        <f>SUM(G41:H50)</f>
        <v>18030</v>
      </c>
      <c r="H51" s="64"/>
      <c r="I51" s="2"/>
      <c r="J51" s="2"/>
    </row>
    <row r="52" spans="2:10" ht="12" customHeight="1" thickBot="1">
      <c r="C52" s="1"/>
      <c r="D52" s="1"/>
      <c r="E52" s="1"/>
      <c r="F52" s="6"/>
      <c r="G52" s="3"/>
      <c r="H52" s="3"/>
    </row>
    <row r="53" spans="2:10" ht="24.95" thickBot="1">
      <c r="B53" s="47" t="s">
        <v>46</v>
      </c>
      <c r="C53" s="48"/>
      <c r="D53" s="48"/>
      <c r="E53" s="48"/>
      <c r="F53" s="48"/>
      <c r="G53" s="48"/>
      <c r="H53" s="49"/>
    </row>
    <row r="54" spans="2:10" ht="18.95">
      <c r="B54" s="95" t="s">
        <v>29</v>
      </c>
      <c r="C54" s="96"/>
      <c r="D54" s="97"/>
      <c r="E54" s="25" t="s">
        <v>30</v>
      </c>
      <c r="F54" s="25" t="s">
        <v>31</v>
      </c>
      <c r="G54" s="59" t="s">
        <v>32</v>
      </c>
      <c r="H54" s="60"/>
    </row>
    <row r="55" spans="2:10" ht="18.95">
      <c r="B55" s="92"/>
      <c r="C55" s="93"/>
      <c r="D55" s="94"/>
      <c r="E55" s="10"/>
      <c r="F55" s="11"/>
      <c r="G55" s="61">
        <f t="shared" ref="G55:G64" si="1">E55*F55</f>
        <v>0</v>
      </c>
      <c r="H55" s="62"/>
    </row>
    <row r="56" spans="2:10" ht="18.95">
      <c r="B56" s="92"/>
      <c r="C56" s="93"/>
      <c r="D56" s="94"/>
      <c r="E56" s="10"/>
      <c r="F56" s="11"/>
      <c r="G56" s="61">
        <f t="shared" si="1"/>
        <v>0</v>
      </c>
      <c r="H56" s="62"/>
    </row>
    <row r="57" spans="2:10" ht="18.95">
      <c r="B57" s="92"/>
      <c r="C57" s="93"/>
      <c r="D57" s="94"/>
      <c r="E57" s="10"/>
      <c r="F57" s="11"/>
      <c r="G57" s="61">
        <f t="shared" si="1"/>
        <v>0</v>
      </c>
      <c r="H57" s="62"/>
    </row>
    <row r="58" spans="2:10" ht="18.95">
      <c r="B58" s="92"/>
      <c r="C58" s="93"/>
      <c r="D58" s="94"/>
      <c r="E58" s="10"/>
      <c r="F58" s="11"/>
      <c r="G58" s="61">
        <f t="shared" si="1"/>
        <v>0</v>
      </c>
      <c r="H58" s="62"/>
    </row>
    <row r="59" spans="2:10" ht="18.95">
      <c r="B59" s="92"/>
      <c r="C59" s="93"/>
      <c r="D59" s="94"/>
      <c r="E59" s="10"/>
      <c r="F59" s="11"/>
      <c r="G59" s="61">
        <f t="shared" si="1"/>
        <v>0</v>
      </c>
      <c r="H59" s="62"/>
    </row>
    <row r="60" spans="2:10" ht="18.95">
      <c r="B60" s="92"/>
      <c r="C60" s="93"/>
      <c r="D60" s="94"/>
      <c r="E60" s="10"/>
      <c r="F60" s="11"/>
      <c r="G60" s="61">
        <f t="shared" si="1"/>
        <v>0</v>
      </c>
      <c r="H60" s="62"/>
    </row>
    <row r="61" spans="2:10" ht="18.95">
      <c r="B61" s="92"/>
      <c r="C61" s="93"/>
      <c r="D61" s="94"/>
      <c r="E61" s="10"/>
      <c r="F61" s="11"/>
      <c r="G61" s="61">
        <f t="shared" si="1"/>
        <v>0</v>
      </c>
      <c r="H61" s="62"/>
    </row>
    <row r="62" spans="2:10" ht="18.95">
      <c r="B62" s="92"/>
      <c r="C62" s="93"/>
      <c r="D62" s="94"/>
      <c r="E62" s="10"/>
      <c r="F62" s="11"/>
      <c r="G62" s="61">
        <f t="shared" si="1"/>
        <v>0</v>
      </c>
      <c r="H62" s="62"/>
    </row>
    <row r="63" spans="2:10" ht="16.5" customHeight="1">
      <c r="B63" s="92"/>
      <c r="C63" s="93"/>
      <c r="D63" s="94"/>
      <c r="E63" s="10"/>
      <c r="F63" s="11"/>
      <c r="G63" s="61">
        <f t="shared" si="1"/>
        <v>0</v>
      </c>
      <c r="H63" s="62"/>
    </row>
    <row r="64" spans="2:10" ht="18.95">
      <c r="B64" s="92"/>
      <c r="C64" s="93"/>
      <c r="D64" s="94"/>
      <c r="E64" s="10"/>
      <c r="F64" s="12"/>
      <c r="G64" s="61">
        <f t="shared" si="1"/>
        <v>0</v>
      </c>
      <c r="H64" s="62"/>
    </row>
    <row r="65" spans="2:10" ht="21.95" thickBot="1">
      <c r="B65" s="38" t="s">
        <v>48</v>
      </c>
      <c r="C65" s="39"/>
      <c r="D65" s="39"/>
      <c r="E65" s="39"/>
      <c r="F65" s="40"/>
      <c r="G65" s="63">
        <f>SUM(G55:H64)</f>
        <v>0</v>
      </c>
      <c r="H65" s="64"/>
      <c r="I65" s="2"/>
      <c r="J65" s="2"/>
    </row>
    <row r="66" spans="2:10" ht="12" customHeight="1" thickBot="1">
      <c r="C66" s="1"/>
      <c r="D66" s="1"/>
      <c r="E66" s="1"/>
      <c r="F66" s="6"/>
      <c r="G66" s="3"/>
      <c r="H66" s="3"/>
    </row>
    <row r="67" spans="2:10" ht="24.95" thickBot="1">
      <c r="B67" s="47" t="s">
        <v>49</v>
      </c>
      <c r="C67" s="48"/>
      <c r="D67" s="48"/>
      <c r="E67" s="48"/>
      <c r="F67" s="48"/>
      <c r="G67" s="48"/>
      <c r="H67" s="49"/>
    </row>
    <row r="68" spans="2:10" ht="18.95">
      <c r="B68" s="95" t="s">
        <v>29</v>
      </c>
      <c r="C68" s="96"/>
      <c r="D68" s="97"/>
      <c r="E68" s="25" t="s">
        <v>30</v>
      </c>
      <c r="F68" s="25" t="s">
        <v>31</v>
      </c>
      <c r="G68" s="59" t="s">
        <v>32</v>
      </c>
      <c r="H68" s="60"/>
    </row>
    <row r="69" spans="2:10" ht="18.95">
      <c r="B69" s="92"/>
      <c r="C69" s="93"/>
      <c r="D69" s="94"/>
      <c r="E69" s="10"/>
      <c r="F69" s="11"/>
      <c r="G69" s="61">
        <f t="shared" ref="G69:G78" si="2">E69*F69</f>
        <v>0</v>
      </c>
      <c r="H69" s="62"/>
    </row>
    <row r="70" spans="2:10" ht="18.95">
      <c r="B70" s="92"/>
      <c r="C70" s="93"/>
      <c r="D70" s="94"/>
      <c r="E70" s="10"/>
      <c r="F70" s="11"/>
      <c r="G70" s="61">
        <f t="shared" si="2"/>
        <v>0</v>
      </c>
      <c r="H70" s="62"/>
    </row>
    <row r="71" spans="2:10" ht="18.95">
      <c r="B71" s="92"/>
      <c r="C71" s="93"/>
      <c r="D71" s="94"/>
      <c r="E71" s="10"/>
      <c r="F71" s="11"/>
      <c r="G71" s="61">
        <f t="shared" si="2"/>
        <v>0</v>
      </c>
      <c r="H71" s="62"/>
    </row>
    <row r="72" spans="2:10" ht="18.95">
      <c r="B72" s="92"/>
      <c r="C72" s="93"/>
      <c r="D72" s="94"/>
      <c r="E72" s="10"/>
      <c r="F72" s="11"/>
      <c r="G72" s="61">
        <f t="shared" si="2"/>
        <v>0</v>
      </c>
      <c r="H72" s="62"/>
    </row>
    <row r="73" spans="2:10" ht="18.95">
      <c r="B73" s="92"/>
      <c r="C73" s="93"/>
      <c r="D73" s="94"/>
      <c r="E73" s="10"/>
      <c r="F73" s="11"/>
      <c r="G73" s="61">
        <f t="shared" si="2"/>
        <v>0</v>
      </c>
      <c r="H73" s="62"/>
    </row>
    <row r="74" spans="2:10" ht="18.95">
      <c r="B74" s="92"/>
      <c r="C74" s="93"/>
      <c r="D74" s="94"/>
      <c r="E74" s="10"/>
      <c r="F74" s="11"/>
      <c r="G74" s="61">
        <f t="shared" si="2"/>
        <v>0</v>
      </c>
      <c r="H74" s="62"/>
    </row>
    <row r="75" spans="2:10" ht="18.95">
      <c r="B75" s="92"/>
      <c r="C75" s="93"/>
      <c r="D75" s="94"/>
      <c r="E75" s="10"/>
      <c r="F75" s="11"/>
      <c r="G75" s="61">
        <f t="shared" si="2"/>
        <v>0</v>
      </c>
      <c r="H75" s="62"/>
    </row>
    <row r="76" spans="2:10" ht="18.95">
      <c r="B76" s="92"/>
      <c r="C76" s="93"/>
      <c r="D76" s="94"/>
      <c r="E76" s="10"/>
      <c r="F76" s="11"/>
      <c r="G76" s="61">
        <f t="shared" si="2"/>
        <v>0</v>
      </c>
      <c r="H76" s="62"/>
    </row>
    <row r="77" spans="2:10" ht="16.5" customHeight="1">
      <c r="B77" s="92"/>
      <c r="C77" s="93"/>
      <c r="D77" s="94"/>
      <c r="E77" s="10"/>
      <c r="F77" s="11"/>
      <c r="G77" s="61">
        <f t="shared" si="2"/>
        <v>0</v>
      </c>
      <c r="H77" s="62"/>
    </row>
    <row r="78" spans="2:10" ht="18.95">
      <c r="B78" s="92"/>
      <c r="C78" s="93"/>
      <c r="D78" s="94"/>
      <c r="E78" s="10"/>
      <c r="F78" s="12"/>
      <c r="G78" s="61">
        <f t="shared" si="2"/>
        <v>0</v>
      </c>
      <c r="H78" s="62"/>
    </row>
    <row r="79" spans="2:10" ht="21.95" thickBot="1">
      <c r="B79" s="38" t="s">
        <v>50</v>
      </c>
      <c r="C79" s="39"/>
      <c r="D79" s="39"/>
      <c r="E79" s="39"/>
      <c r="F79" s="40"/>
      <c r="G79" s="63">
        <f>SUM(G69:H78)</f>
        <v>0</v>
      </c>
      <c r="H79" s="64"/>
      <c r="I79" s="2"/>
      <c r="J79" s="2"/>
    </row>
    <row r="80" spans="2:10" ht="15.95" thickBot="1"/>
    <row r="81" spans="2:10" ht="24.95" thickBot="1">
      <c r="B81" s="47" t="s">
        <v>51</v>
      </c>
      <c r="C81" s="48"/>
      <c r="D81" s="48"/>
      <c r="E81" s="48"/>
      <c r="F81" s="48"/>
      <c r="G81" s="48"/>
      <c r="H81" s="49"/>
    </row>
    <row r="82" spans="2:10" ht="18.95">
      <c r="B82" s="95" t="s">
        <v>29</v>
      </c>
      <c r="C82" s="96"/>
      <c r="D82" s="97"/>
      <c r="E82" s="25" t="s">
        <v>30</v>
      </c>
      <c r="F82" s="25" t="s">
        <v>31</v>
      </c>
      <c r="G82" s="59" t="s">
        <v>32</v>
      </c>
      <c r="H82" s="60"/>
    </row>
    <row r="83" spans="2:10" ht="18.95">
      <c r="B83" s="92" t="s">
        <v>52</v>
      </c>
      <c r="C83" s="93"/>
      <c r="D83" s="94"/>
      <c r="E83" s="10">
        <v>28</v>
      </c>
      <c r="F83" s="11">
        <v>5</v>
      </c>
      <c r="G83" s="61">
        <f t="shared" ref="G83:G89" si="3">E83*F83</f>
        <v>140</v>
      </c>
      <c r="H83" s="62"/>
    </row>
    <row r="84" spans="2:10" ht="18.95">
      <c r="B84" s="92" t="s">
        <v>53</v>
      </c>
      <c r="C84" s="93"/>
      <c r="D84" s="94"/>
      <c r="E84" s="10">
        <v>100</v>
      </c>
      <c r="F84" s="11">
        <v>3</v>
      </c>
      <c r="G84" s="61">
        <f t="shared" si="3"/>
        <v>300</v>
      </c>
      <c r="H84" s="62"/>
    </row>
    <row r="85" spans="2:10" ht="18.95">
      <c r="B85" s="92" t="s">
        <v>54</v>
      </c>
      <c r="C85" s="93"/>
      <c r="D85" s="94"/>
      <c r="E85" s="10">
        <v>30</v>
      </c>
      <c r="F85" s="11">
        <v>3</v>
      </c>
      <c r="G85" s="61">
        <f t="shared" si="3"/>
        <v>90</v>
      </c>
      <c r="H85" s="62"/>
    </row>
    <row r="86" spans="2:10" ht="18.95">
      <c r="B86" s="92" t="s">
        <v>55</v>
      </c>
      <c r="C86" s="93"/>
      <c r="D86" s="94"/>
      <c r="E86" s="10">
        <v>20</v>
      </c>
      <c r="F86" s="11">
        <v>5</v>
      </c>
      <c r="G86" s="61">
        <f t="shared" si="3"/>
        <v>100</v>
      </c>
      <c r="H86" s="62"/>
    </row>
    <row r="87" spans="2:10" ht="18.95">
      <c r="B87" s="92" t="s">
        <v>56</v>
      </c>
      <c r="C87" s="93"/>
      <c r="D87" s="94"/>
      <c r="E87" s="10">
        <v>35</v>
      </c>
      <c r="F87" s="11">
        <v>5</v>
      </c>
      <c r="G87" s="61">
        <f t="shared" si="3"/>
        <v>175</v>
      </c>
      <c r="H87" s="62"/>
    </row>
    <row r="88" spans="2:10" ht="18.95">
      <c r="B88" s="92" t="s">
        <v>57</v>
      </c>
      <c r="C88" s="93"/>
      <c r="D88" s="94"/>
      <c r="E88" s="10">
        <v>10</v>
      </c>
      <c r="F88" s="11">
        <v>5</v>
      </c>
      <c r="G88" s="61">
        <f t="shared" si="3"/>
        <v>50</v>
      </c>
      <c r="H88" s="62"/>
    </row>
    <row r="89" spans="2:10" ht="18.95">
      <c r="B89" s="92" t="s">
        <v>58</v>
      </c>
      <c r="C89" s="93"/>
      <c r="D89" s="94"/>
      <c r="E89" s="10">
        <v>4.75</v>
      </c>
      <c r="F89" s="11">
        <v>3</v>
      </c>
      <c r="G89" s="61">
        <f t="shared" si="3"/>
        <v>14.25</v>
      </c>
      <c r="H89" s="62"/>
    </row>
    <row r="90" spans="2:10" ht="18.95">
      <c r="B90" s="92"/>
      <c r="C90" s="93"/>
      <c r="D90" s="94"/>
      <c r="E90" s="10"/>
      <c r="F90" s="11"/>
      <c r="G90" s="61">
        <f t="shared" ref="G90:G92" si="4">E90*F90</f>
        <v>0</v>
      </c>
      <c r="H90" s="62"/>
    </row>
    <row r="91" spans="2:10" ht="16.5" customHeight="1">
      <c r="B91" s="92"/>
      <c r="C91" s="93"/>
      <c r="D91" s="94"/>
      <c r="E91" s="10"/>
      <c r="F91" s="11"/>
      <c r="G91" s="61">
        <f t="shared" si="4"/>
        <v>0</v>
      </c>
      <c r="H91" s="62"/>
    </row>
    <row r="92" spans="2:10" ht="18.95">
      <c r="B92" s="92"/>
      <c r="C92" s="93"/>
      <c r="D92" s="94"/>
      <c r="E92" s="10"/>
      <c r="F92" s="12"/>
      <c r="G92" s="61">
        <f t="shared" si="4"/>
        <v>0</v>
      </c>
      <c r="H92" s="62"/>
    </row>
    <row r="93" spans="2:10" ht="21.95" thickBot="1">
      <c r="B93" s="38" t="s">
        <v>59</v>
      </c>
      <c r="C93" s="39"/>
      <c r="D93" s="39"/>
      <c r="E93" s="39"/>
      <c r="F93" s="40"/>
      <c r="G93" s="63">
        <f>SUM(G83:H92)</f>
        <v>869.25</v>
      </c>
      <c r="H93" s="64"/>
      <c r="I93" s="2"/>
      <c r="J93" s="2"/>
    </row>
    <row r="94" spans="2:10" ht="12" customHeight="1" thickBot="1">
      <c r="B94" s="7"/>
      <c r="C94" s="1"/>
      <c r="D94" s="1"/>
      <c r="E94" s="1"/>
      <c r="F94" s="6"/>
      <c r="G94" s="3"/>
      <c r="H94" s="3"/>
    </row>
    <row r="95" spans="2:10" ht="24.95" thickBot="1">
      <c r="B95" s="47" t="s">
        <v>60</v>
      </c>
      <c r="C95" s="48"/>
      <c r="D95" s="48"/>
      <c r="E95" s="48"/>
      <c r="F95" s="48"/>
      <c r="G95" s="48"/>
      <c r="H95" s="49"/>
    </row>
    <row r="96" spans="2:10" ht="18.95">
      <c r="B96" s="95" t="s">
        <v>29</v>
      </c>
      <c r="C96" s="96"/>
      <c r="D96" s="97"/>
      <c r="E96" s="25" t="s">
        <v>30</v>
      </c>
      <c r="F96" s="25" t="s">
        <v>31</v>
      </c>
      <c r="G96" s="59" t="s">
        <v>32</v>
      </c>
      <c r="H96" s="60"/>
    </row>
    <row r="97" spans="2:10" ht="18.95">
      <c r="B97" s="92" t="s">
        <v>61</v>
      </c>
      <c r="C97" s="93"/>
      <c r="D97" s="94"/>
      <c r="E97" s="10">
        <v>1000</v>
      </c>
      <c r="F97" s="11">
        <v>1</v>
      </c>
      <c r="G97" s="61">
        <f t="shared" ref="G97:G106" si="5">E97*F97</f>
        <v>1000</v>
      </c>
      <c r="H97" s="62"/>
    </row>
    <row r="98" spans="2:10" ht="18.95">
      <c r="B98" s="92" t="s">
        <v>62</v>
      </c>
      <c r="C98" s="93"/>
      <c r="D98" s="94"/>
      <c r="E98" s="10">
        <v>2000</v>
      </c>
      <c r="F98" s="11">
        <v>2</v>
      </c>
      <c r="G98" s="61">
        <f t="shared" si="5"/>
        <v>4000</v>
      </c>
      <c r="H98" s="62"/>
    </row>
    <row r="99" spans="2:10" ht="18.95">
      <c r="B99" s="92"/>
      <c r="C99" s="93"/>
      <c r="D99" s="94"/>
      <c r="E99" s="10"/>
      <c r="F99" s="11"/>
      <c r="G99" s="61">
        <f t="shared" si="5"/>
        <v>0</v>
      </c>
      <c r="H99" s="62"/>
    </row>
    <row r="100" spans="2:10" ht="18.95">
      <c r="B100" s="92"/>
      <c r="C100" s="93"/>
      <c r="D100" s="94"/>
      <c r="E100" s="10"/>
      <c r="F100" s="11"/>
      <c r="G100" s="61">
        <f t="shared" si="5"/>
        <v>0</v>
      </c>
      <c r="H100" s="62"/>
    </row>
    <row r="101" spans="2:10" ht="18.95">
      <c r="B101" s="92"/>
      <c r="C101" s="93"/>
      <c r="D101" s="94"/>
      <c r="E101" s="10"/>
      <c r="F101" s="11"/>
      <c r="G101" s="61">
        <f t="shared" si="5"/>
        <v>0</v>
      </c>
      <c r="H101" s="62"/>
    </row>
    <row r="102" spans="2:10" ht="18.95">
      <c r="B102" s="92"/>
      <c r="C102" s="93"/>
      <c r="D102" s="94"/>
      <c r="E102" s="10"/>
      <c r="F102" s="11"/>
      <c r="G102" s="61">
        <f t="shared" si="5"/>
        <v>0</v>
      </c>
      <c r="H102" s="62"/>
    </row>
    <row r="103" spans="2:10" ht="18.95">
      <c r="B103" s="92"/>
      <c r="C103" s="93"/>
      <c r="D103" s="94"/>
      <c r="E103" s="10"/>
      <c r="F103" s="11"/>
      <c r="G103" s="61">
        <f t="shared" si="5"/>
        <v>0</v>
      </c>
      <c r="H103" s="62"/>
    </row>
    <row r="104" spans="2:10" ht="18.95">
      <c r="B104" s="92"/>
      <c r="C104" s="93"/>
      <c r="D104" s="94"/>
      <c r="E104" s="10"/>
      <c r="F104" s="11"/>
      <c r="G104" s="61">
        <f t="shared" si="5"/>
        <v>0</v>
      </c>
      <c r="H104" s="62"/>
    </row>
    <row r="105" spans="2:10" ht="16.5" customHeight="1">
      <c r="B105" s="92"/>
      <c r="C105" s="93"/>
      <c r="D105" s="94"/>
      <c r="E105" s="10"/>
      <c r="F105" s="11"/>
      <c r="G105" s="61">
        <f t="shared" si="5"/>
        <v>0</v>
      </c>
      <c r="H105" s="62"/>
    </row>
    <row r="106" spans="2:10" ht="18.95">
      <c r="B106" s="92"/>
      <c r="C106" s="93"/>
      <c r="D106" s="94"/>
      <c r="E106" s="10"/>
      <c r="F106" s="12"/>
      <c r="G106" s="61">
        <f t="shared" si="5"/>
        <v>0</v>
      </c>
      <c r="H106" s="62"/>
    </row>
    <row r="107" spans="2:10" ht="21.95" thickBot="1">
      <c r="B107" s="38" t="s">
        <v>63</v>
      </c>
      <c r="C107" s="39"/>
      <c r="D107" s="39"/>
      <c r="E107" s="39"/>
      <c r="F107" s="40"/>
      <c r="G107" s="63">
        <f>SUM(G97:H106)</f>
        <v>5000</v>
      </c>
      <c r="H107" s="64"/>
      <c r="I107" s="2"/>
      <c r="J107" s="2"/>
    </row>
    <row r="108" spans="2:10" ht="21.95" thickBot="1">
      <c r="B108" s="98" t="s">
        <v>64</v>
      </c>
      <c r="C108" s="99"/>
      <c r="D108" s="99"/>
      <c r="E108" s="99"/>
      <c r="F108" s="100"/>
      <c r="G108" s="55">
        <f>SUM(G107,G93,G79,G65,G51)</f>
        <v>23899.25</v>
      </c>
      <c r="H108" s="56"/>
    </row>
    <row r="117" ht="35.25" customHeight="1"/>
    <row r="118" ht="79.5" customHeight="1"/>
    <row r="120" ht="16.5" customHeight="1"/>
    <row r="121" ht="60" customHeight="1"/>
    <row r="126" ht="33" customHeight="1"/>
    <row r="127" ht="61.5" customHeight="1"/>
    <row r="129" ht="16.5" customHeight="1"/>
    <row r="130" ht="57" customHeight="1"/>
    <row r="131" ht="15.75" customHeight="1"/>
    <row r="132" ht="30" customHeight="1"/>
    <row r="133" ht="7.5" customHeight="1"/>
    <row r="136" ht="14.25" customHeight="1"/>
    <row r="137" ht="6.75" customHeight="1"/>
    <row r="138" ht="36.75" customHeight="1"/>
    <row r="140" ht="16.5" customHeight="1"/>
    <row r="141" ht="57" customHeight="1"/>
    <row r="143" ht="54.75" customHeight="1"/>
    <row r="145" ht="16.5" customHeight="1"/>
    <row r="146" ht="110.25" customHeight="1"/>
    <row r="148" ht="16.5" customHeight="1"/>
    <row r="149" ht="99" customHeight="1"/>
  </sheetData>
  <mergeCells count="178">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9:D29"/>
    <mergeCell ref="E29:F29"/>
    <mergeCell ref="G29:H29"/>
    <mergeCell ref="B25:D25"/>
    <mergeCell ref="E25:F25"/>
    <mergeCell ref="G25:H25"/>
    <mergeCell ref="B26:D26"/>
    <mergeCell ref="E26:F26"/>
    <mergeCell ref="G26:H26"/>
    <mergeCell ref="B28:D28"/>
    <mergeCell ref="E28:F28"/>
    <mergeCell ref="G28:H28"/>
    <mergeCell ref="B32:D32"/>
    <mergeCell ref="E32:F32"/>
    <mergeCell ref="G32:H32"/>
    <mergeCell ref="B33:D33"/>
    <mergeCell ref="E33:F33"/>
    <mergeCell ref="G33:H33"/>
    <mergeCell ref="B30:D30"/>
    <mergeCell ref="E30:F30"/>
    <mergeCell ref="G30:H30"/>
    <mergeCell ref="B31:D31"/>
    <mergeCell ref="E31:F31"/>
    <mergeCell ref="G31:H31"/>
    <mergeCell ref="B37:H37"/>
    <mergeCell ref="B38:H38"/>
    <mergeCell ref="B39:H39"/>
    <mergeCell ref="B40:D40"/>
    <mergeCell ref="G40:H40"/>
    <mergeCell ref="B41:D41"/>
    <mergeCell ref="G41:H41"/>
    <mergeCell ref="B34:D34"/>
    <mergeCell ref="E34:F34"/>
    <mergeCell ref="G34:H34"/>
    <mergeCell ref="B35:D35"/>
    <mergeCell ref="E35:F35"/>
    <mergeCell ref="G35:H35"/>
    <mergeCell ref="B45:D45"/>
    <mergeCell ref="G45:H45"/>
    <mergeCell ref="B46:D46"/>
    <mergeCell ref="G46:H46"/>
    <mergeCell ref="B47:D47"/>
    <mergeCell ref="G47:H47"/>
    <mergeCell ref="B42:D42"/>
    <mergeCell ref="G42:H42"/>
    <mergeCell ref="B43:D43"/>
    <mergeCell ref="G43:H43"/>
    <mergeCell ref="B44:D44"/>
    <mergeCell ref="G44:H44"/>
    <mergeCell ref="B51:F51"/>
    <mergeCell ref="G51:H51"/>
    <mergeCell ref="B53:H53"/>
    <mergeCell ref="G54:H54"/>
    <mergeCell ref="G55:H55"/>
    <mergeCell ref="B48:D48"/>
    <mergeCell ref="G48:H48"/>
    <mergeCell ref="B49:D49"/>
    <mergeCell ref="G49:H49"/>
    <mergeCell ref="B50:D50"/>
    <mergeCell ref="G50:H50"/>
    <mergeCell ref="B54:D54"/>
    <mergeCell ref="B55:D55"/>
    <mergeCell ref="G59:H59"/>
    <mergeCell ref="G60:H60"/>
    <mergeCell ref="G61:H61"/>
    <mergeCell ref="G56:H56"/>
    <mergeCell ref="G57:H57"/>
    <mergeCell ref="G58:H58"/>
    <mergeCell ref="B56:D56"/>
    <mergeCell ref="B57:D57"/>
    <mergeCell ref="B58:D58"/>
    <mergeCell ref="B59:D59"/>
    <mergeCell ref="B60:D60"/>
    <mergeCell ref="B61:D61"/>
    <mergeCell ref="B65:F65"/>
    <mergeCell ref="G65:H65"/>
    <mergeCell ref="B67:H67"/>
    <mergeCell ref="G68:H68"/>
    <mergeCell ref="G69:H69"/>
    <mergeCell ref="G62:H62"/>
    <mergeCell ref="G63:H63"/>
    <mergeCell ref="G64:H64"/>
    <mergeCell ref="B62:D62"/>
    <mergeCell ref="B63:D63"/>
    <mergeCell ref="B64:D64"/>
    <mergeCell ref="B68:D68"/>
    <mergeCell ref="B69:D69"/>
    <mergeCell ref="G73:H73"/>
    <mergeCell ref="G74:H74"/>
    <mergeCell ref="G75:H75"/>
    <mergeCell ref="G70:H70"/>
    <mergeCell ref="G71:H71"/>
    <mergeCell ref="G72:H72"/>
    <mergeCell ref="B70:D70"/>
    <mergeCell ref="B71:D71"/>
    <mergeCell ref="B72:D72"/>
    <mergeCell ref="B73:D73"/>
    <mergeCell ref="B74:D74"/>
    <mergeCell ref="B75:D75"/>
    <mergeCell ref="B79:F79"/>
    <mergeCell ref="G79:H79"/>
    <mergeCell ref="B81:H81"/>
    <mergeCell ref="G82:H82"/>
    <mergeCell ref="G83:H83"/>
    <mergeCell ref="G76:H76"/>
    <mergeCell ref="G77:H77"/>
    <mergeCell ref="G78:H78"/>
    <mergeCell ref="B76:D76"/>
    <mergeCell ref="B77:D77"/>
    <mergeCell ref="B78:D78"/>
    <mergeCell ref="B82:D82"/>
    <mergeCell ref="B83:D83"/>
    <mergeCell ref="G87:H87"/>
    <mergeCell ref="G88:H88"/>
    <mergeCell ref="G89:H89"/>
    <mergeCell ref="G84:H84"/>
    <mergeCell ref="G85:H85"/>
    <mergeCell ref="G86:H86"/>
    <mergeCell ref="B84:D84"/>
    <mergeCell ref="B85:D85"/>
    <mergeCell ref="B86:D86"/>
    <mergeCell ref="B87:D87"/>
    <mergeCell ref="B88:D88"/>
    <mergeCell ref="B89:D89"/>
    <mergeCell ref="B93:F93"/>
    <mergeCell ref="G93:H93"/>
    <mergeCell ref="B95:H95"/>
    <mergeCell ref="G96:H96"/>
    <mergeCell ref="G97:H97"/>
    <mergeCell ref="G90:H90"/>
    <mergeCell ref="G91:H91"/>
    <mergeCell ref="G92:H92"/>
    <mergeCell ref="B90:D90"/>
    <mergeCell ref="B91:D91"/>
    <mergeCell ref="B92:D92"/>
    <mergeCell ref="B96:D96"/>
    <mergeCell ref="B97:D97"/>
    <mergeCell ref="G101:H101"/>
    <mergeCell ref="G102:H102"/>
    <mergeCell ref="G103:H103"/>
    <mergeCell ref="G98:H98"/>
    <mergeCell ref="G99:H99"/>
    <mergeCell ref="G100:H100"/>
    <mergeCell ref="B98:D98"/>
    <mergeCell ref="B99:D99"/>
    <mergeCell ref="B100:D100"/>
    <mergeCell ref="B101:D101"/>
    <mergeCell ref="B102:D102"/>
    <mergeCell ref="B103:D103"/>
    <mergeCell ref="B107:F107"/>
    <mergeCell ref="G107:H107"/>
    <mergeCell ref="B108:F108"/>
    <mergeCell ref="G108:H108"/>
    <mergeCell ref="G104:H104"/>
    <mergeCell ref="G105:H105"/>
    <mergeCell ref="G106:H106"/>
    <mergeCell ref="B104:D104"/>
    <mergeCell ref="B105:D105"/>
    <mergeCell ref="B106:D106"/>
  </mergeCells>
  <pageMargins left="0.2" right="0.2" top="0.25" bottom="0.25" header="0.3" footer="0.3"/>
  <pageSetup scale="84" fitToHeight="0" orientation="portrait" r:id="rId1"/>
  <headerFooter>
    <oddFooter>Page &amp;P of &amp;N</oddFooter>
  </headerFooter>
  <rowBreaks count="2" manualBreakCount="2">
    <brk id="36" max="16383" man="1"/>
    <brk id="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4a0c5594ef586b3351e103eda1853567">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a79ece214dfcf4426c3f78f47b2adda"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50E184EA-8659-44A2-A46B-DA8FBF3323DD}"/>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2025-11-06T17:23:03Z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