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defaultThemeVersion="124226"/>
  <mc:AlternateContent xmlns:mc="http://schemas.openxmlformats.org/markup-compatibility/2006">
    <mc:Choice Requires="x15">
      <x15ac:absPath xmlns:x15ac="http://schemas.microsoft.com/office/spreadsheetml/2010/11/ac" url="C:\daten DS\PostDoc USA Su Group\IBI\poposal\"/>
    </mc:Choice>
  </mc:AlternateContent>
  <xr:revisionPtr revIDLastSave="4" documentId="8_{03EE6F28-ECE4-447D-A0F4-72E0B37D9EDC}" xr6:coauthVersionLast="47" xr6:coauthVersionMax="47" xr10:uidLastSave="{FD70E76A-5EC5-4E0F-AF68-B425B764AAED}"/>
  <bookViews>
    <workbookView xWindow="-28920" yWindow="4530" windowWidth="29040" windowHeight="17520" xr2:uid="{00000000-000D-0000-FFFF-FFFF00000000}"/>
  </bookViews>
  <sheets>
    <sheet name="Application - Budget" sheetId="7" r:id="rId1"/>
    <sheet name="Application - reduced 1 " sheetId="6" r:id="rId2"/>
    <sheet name="Application - reduced 2" sheetId="8" r:id="rId3"/>
    <sheet name="Application -minimal 1" sheetId="11" r:id="rId4"/>
    <sheet name="Application - minimal 2" sheetId="9" r:id="rId5"/>
    <sheet name="Original Application" sheetId="12" r:id="rId6"/>
  </sheets>
  <definedNames>
    <definedName name="_xlnm.Print_Area" localSheetId="0">'Application - Budget'!$B$1:$H$117</definedName>
    <definedName name="_xlnm.Print_Area" localSheetId="4">'Application - minimal 2'!$B$1:$H$117</definedName>
    <definedName name="_xlnm.Print_Area" localSheetId="1">'Application - reduced 1 '!$B$1:$H$117</definedName>
    <definedName name="_xlnm.Print_Area" localSheetId="2">'Application - reduced 2'!$B$1:$H$117</definedName>
    <definedName name="_xlnm.Print_Area" localSheetId="3">'Application -minimal 1'!$B$1:$H$117</definedName>
    <definedName name="_xlnm.Print_Area" localSheetId="5">'Original Application'!$B$1:$H$117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5" i="12" l="1"/>
  <c r="G114" i="12"/>
  <c r="G113" i="12"/>
  <c r="G112" i="12"/>
  <c r="G111" i="12"/>
  <c r="G110" i="12"/>
  <c r="G109" i="12"/>
  <c r="G108" i="12"/>
  <c r="G107" i="12"/>
  <c r="G106" i="12"/>
  <c r="G104" i="12"/>
  <c r="G103" i="12"/>
  <c r="G102" i="12"/>
  <c r="G101" i="12"/>
  <c r="G100" i="12"/>
  <c r="G99" i="12"/>
  <c r="G98" i="12"/>
  <c r="G97" i="12"/>
  <c r="G96" i="12"/>
  <c r="G116" i="12" s="1"/>
  <c r="G91" i="12"/>
  <c r="G90" i="12"/>
  <c r="G89" i="12"/>
  <c r="G88" i="12"/>
  <c r="G87" i="12"/>
  <c r="G86" i="12"/>
  <c r="G85" i="12"/>
  <c r="G84" i="12"/>
  <c r="G83" i="12"/>
  <c r="G82" i="12"/>
  <c r="G92" i="12" s="1"/>
  <c r="G77" i="12"/>
  <c r="G76" i="12"/>
  <c r="G75" i="12"/>
  <c r="G74" i="12"/>
  <c r="G73" i="12"/>
  <c r="G72" i="12"/>
  <c r="G71" i="12"/>
  <c r="G70" i="12"/>
  <c r="G69" i="12"/>
  <c r="G68" i="12"/>
  <c r="G78" i="12" s="1"/>
  <c r="G63" i="12"/>
  <c r="G62" i="12"/>
  <c r="G61" i="12"/>
  <c r="G60" i="12"/>
  <c r="G64" i="12" s="1"/>
  <c r="G59" i="12"/>
  <c r="G58" i="12"/>
  <c r="G57" i="12"/>
  <c r="G56" i="12"/>
  <c r="G55" i="12"/>
  <c r="G54" i="12"/>
  <c r="G49" i="12"/>
  <c r="G48" i="12"/>
  <c r="G47" i="12"/>
  <c r="G46" i="12"/>
  <c r="G45" i="12"/>
  <c r="G44" i="12"/>
  <c r="G43" i="12"/>
  <c r="G42" i="12"/>
  <c r="G41" i="12"/>
  <c r="G50" i="12" s="1"/>
  <c r="G40" i="12"/>
  <c r="G69" i="11"/>
  <c r="G115" i="11"/>
  <c r="G114" i="11"/>
  <c r="G113" i="11"/>
  <c r="G112" i="11"/>
  <c r="G111" i="11"/>
  <c r="G110" i="11"/>
  <c r="G109" i="11"/>
  <c r="G108" i="11"/>
  <c r="G107" i="11"/>
  <c r="G106" i="11"/>
  <c r="G104" i="11"/>
  <c r="G103" i="11"/>
  <c r="G102" i="11"/>
  <c r="G101" i="11"/>
  <c r="G100" i="11"/>
  <c r="G99" i="11"/>
  <c r="G116" i="11" s="1"/>
  <c r="G98" i="11"/>
  <c r="G97" i="11"/>
  <c r="G96" i="11"/>
  <c r="G91" i="11"/>
  <c r="G90" i="11"/>
  <c r="G89" i="11"/>
  <c r="G88" i="11"/>
  <c r="G87" i="11"/>
  <c r="G86" i="11"/>
  <c r="G85" i="11"/>
  <c r="G84" i="11"/>
  <c r="G83" i="11"/>
  <c r="G82" i="11"/>
  <c r="G92" i="11" s="1"/>
  <c r="G77" i="11"/>
  <c r="G76" i="11"/>
  <c r="G75" i="11"/>
  <c r="G74" i="11"/>
  <c r="G73" i="11"/>
  <c r="G72" i="11"/>
  <c r="G71" i="11"/>
  <c r="G70" i="11"/>
  <c r="G68" i="11"/>
  <c r="G78" i="11" s="1"/>
  <c r="G63" i="11"/>
  <c r="G62" i="11"/>
  <c r="G61" i="11"/>
  <c r="G60" i="11"/>
  <c r="G64" i="11" s="1"/>
  <c r="G59" i="11"/>
  <c r="G58" i="11"/>
  <c r="G57" i="11"/>
  <c r="G56" i="11"/>
  <c r="G55" i="11"/>
  <c r="G54" i="11"/>
  <c r="G49" i="11"/>
  <c r="G48" i="11"/>
  <c r="G47" i="11"/>
  <c r="G46" i="11"/>
  <c r="G45" i="11"/>
  <c r="G44" i="11"/>
  <c r="G43" i="11"/>
  <c r="G42" i="11"/>
  <c r="G41" i="11"/>
  <c r="G50" i="11" s="1"/>
  <c r="G40" i="11"/>
  <c r="G115" i="9"/>
  <c r="G114" i="9"/>
  <c r="G113" i="9"/>
  <c r="G112" i="9"/>
  <c r="G111" i="9"/>
  <c r="G110" i="9"/>
  <c r="G109" i="9"/>
  <c r="G108" i="9"/>
  <c r="G107" i="9"/>
  <c r="G106" i="9"/>
  <c r="G104" i="9"/>
  <c r="G103" i="9"/>
  <c r="G102" i="9"/>
  <c r="G101" i="9"/>
  <c r="G100" i="9"/>
  <c r="G99" i="9"/>
  <c r="G98" i="9"/>
  <c r="G97" i="9"/>
  <c r="G96" i="9"/>
  <c r="G116" i="9" s="1"/>
  <c r="G91" i="9"/>
  <c r="G90" i="9"/>
  <c r="G89" i="9"/>
  <c r="G88" i="9"/>
  <c r="G87" i="9"/>
  <c r="G86" i="9"/>
  <c r="G85" i="9"/>
  <c r="G84" i="9"/>
  <c r="G83" i="9"/>
  <c r="G82" i="9"/>
  <c r="G92" i="9" s="1"/>
  <c r="G77" i="9"/>
  <c r="G76" i="9"/>
  <c r="G75" i="9"/>
  <c r="G74" i="9"/>
  <c r="G73" i="9"/>
  <c r="G72" i="9"/>
  <c r="G71" i="9"/>
  <c r="G70" i="9"/>
  <c r="G69" i="9"/>
  <c r="G68" i="9"/>
  <c r="G78" i="9" s="1"/>
  <c r="G63" i="9"/>
  <c r="G62" i="9"/>
  <c r="G61" i="9"/>
  <c r="G60" i="9"/>
  <c r="G64" i="9" s="1"/>
  <c r="G59" i="9"/>
  <c r="G58" i="9"/>
  <c r="G57" i="9"/>
  <c r="G56" i="9"/>
  <c r="G55" i="9"/>
  <c r="G54" i="9"/>
  <c r="G49" i="9"/>
  <c r="G48" i="9"/>
  <c r="G47" i="9"/>
  <c r="G46" i="9"/>
  <c r="G45" i="9"/>
  <c r="G44" i="9"/>
  <c r="G43" i="9"/>
  <c r="G42" i="9"/>
  <c r="G41" i="9"/>
  <c r="G50" i="9" s="1"/>
  <c r="G40" i="9"/>
  <c r="G115" i="8"/>
  <c r="G114" i="8"/>
  <c r="G113" i="8"/>
  <c r="G112" i="8"/>
  <c r="G111" i="8"/>
  <c r="G110" i="8"/>
  <c r="G109" i="8"/>
  <c r="G108" i="8"/>
  <c r="G107" i="8"/>
  <c r="G106" i="8"/>
  <c r="G104" i="8"/>
  <c r="G103" i="8"/>
  <c r="G102" i="8"/>
  <c r="G101" i="8"/>
  <c r="G100" i="8"/>
  <c r="G99" i="8"/>
  <c r="G98" i="8"/>
  <c r="G97" i="8"/>
  <c r="G96" i="8"/>
  <c r="G116" i="8" s="1"/>
  <c r="G91" i="8"/>
  <c r="G90" i="8"/>
  <c r="G89" i="8"/>
  <c r="G88" i="8"/>
  <c r="G87" i="8"/>
  <c r="G86" i="8"/>
  <c r="G85" i="8"/>
  <c r="G84" i="8"/>
  <c r="G83" i="8"/>
  <c r="G82" i="8"/>
  <c r="G92" i="8" s="1"/>
  <c r="G77" i="8"/>
  <c r="G76" i="8"/>
  <c r="G75" i="8"/>
  <c r="G74" i="8"/>
  <c r="G73" i="8"/>
  <c r="G72" i="8"/>
  <c r="G71" i="8"/>
  <c r="G70" i="8"/>
  <c r="G69" i="8"/>
  <c r="G68" i="8"/>
  <c r="G78" i="8" s="1"/>
  <c r="G63" i="8"/>
  <c r="G62" i="8"/>
  <c r="G61" i="8"/>
  <c r="G60" i="8"/>
  <c r="G64" i="8" s="1"/>
  <c r="G59" i="8"/>
  <c r="G58" i="8"/>
  <c r="G57" i="8"/>
  <c r="G56" i="8"/>
  <c r="G55" i="8"/>
  <c r="G54" i="8"/>
  <c r="G49" i="8"/>
  <c r="G48" i="8"/>
  <c r="G47" i="8"/>
  <c r="G46" i="8"/>
  <c r="G45" i="8"/>
  <c r="G44" i="8"/>
  <c r="G43" i="8"/>
  <c r="G42" i="8"/>
  <c r="G41" i="8"/>
  <c r="G50" i="8" s="1"/>
  <c r="G40" i="8"/>
  <c r="G115" i="7"/>
  <c r="G114" i="7"/>
  <c r="G113" i="7"/>
  <c r="G112" i="7"/>
  <c r="G111" i="7"/>
  <c r="G110" i="7"/>
  <c r="G109" i="7"/>
  <c r="G108" i="7"/>
  <c r="G107" i="7"/>
  <c r="G106" i="7"/>
  <c r="G104" i="7"/>
  <c r="G103" i="7"/>
  <c r="G102" i="7"/>
  <c r="G101" i="7"/>
  <c r="G116" i="7" s="1"/>
  <c r="G100" i="7"/>
  <c r="G99" i="7"/>
  <c r="G98" i="7"/>
  <c r="G97" i="7"/>
  <c r="G96" i="7"/>
  <c r="G91" i="7"/>
  <c r="G90" i="7"/>
  <c r="G89" i="7"/>
  <c r="G88" i="7"/>
  <c r="G87" i="7"/>
  <c r="G86" i="7"/>
  <c r="G85" i="7"/>
  <c r="G84" i="7"/>
  <c r="G83" i="7"/>
  <c r="G82" i="7"/>
  <c r="G92" i="7" s="1"/>
  <c r="G77" i="7"/>
  <c r="G76" i="7"/>
  <c r="G75" i="7"/>
  <c r="G74" i="7"/>
  <c r="G73" i="7"/>
  <c r="G72" i="7"/>
  <c r="G71" i="7"/>
  <c r="G70" i="7"/>
  <c r="G69" i="7"/>
  <c r="G68" i="7"/>
  <c r="G78" i="7" s="1"/>
  <c r="G63" i="7"/>
  <c r="G62" i="7"/>
  <c r="G61" i="7"/>
  <c r="G60" i="7"/>
  <c r="G64" i="7" s="1"/>
  <c r="G59" i="7"/>
  <c r="G58" i="7"/>
  <c r="G57" i="7"/>
  <c r="G56" i="7"/>
  <c r="G55" i="7"/>
  <c r="G54" i="7"/>
  <c r="G49" i="7"/>
  <c r="G48" i="7"/>
  <c r="G47" i="7"/>
  <c r="G46" i="7"/>
  <c r="G45" i="7"/>
  <c r="G44" i="7"/>
  <c r="G43" i="7"/>
  <c r="G42" i="7"/>
  <c r="G41" i="7"/>
  <c r="G50" i="7" s="1"/>
  <c r="G40" i="7"/>
  <c r="G115" i="6"/>
  <c r="G114" i="6"/>
  <c r="G113" i="6"/>
  <c r="G112" i="6"/>
  <c r="G111" i="6"/>
  <c r="G110" i="6"/>
  <c r="G109" i="6"/>
  <c r="G108" i="6"/>
  <c r="G107" i="6"/>
  <c r="G106" i="6"/>
  <c r="G104" i="6"/>
  <c r="G103" i="6"/>
  <c r="G102" i="6"/>
  <c r="G101" i="6"/>
  <c r="G100" i="6"/>
  <c r="G99" i="6"/>
  <c r="G98" i="6"/>
  <c r="G97" i="6"/>
  <c r="G96" i="6"/>
  <c r="G116" i="6" s="1"/>
  <c r="G91" i="6"/>
  <c r="G90" i="6"/>
  <c r="G89" i="6"/>
  <c r="G88" i="6"/>
  <c r="G87" i="6"/>
  <c r="G86" i="6"/>
  <c r="G85" i="6"/>
  <c r="G84" i="6"/>
  <c r="G83" i="6"/>
  <c r="G82" i="6"/>
  <c r="G92" i="6" s="1"/>
  <c r="G77" i="6"/>
  <c r="G76" i="6"/>
  <c r="G75" i="6"/>
  <c r="G74" i="6"/>
  <c r="G73" i="6"/>
  <c r="G72" i="6"/>
  <c r="G71" i="6"/>
  <c r="G70" i="6"/>
  <c r="G69" i="6"/>
  <c r="G68" i="6"/>
  <c r="G63" i="6"/>
  <c r="G62" i="6"/>
  <c r="G61" i="6"/>
  <c r="G60" i="6"/>
  <c r="G59" i="6"/>
  <c r="G58" i="6"/>
  <c r="G57" i="6"/>
  <c r="G56" i="6"/>
  <c r="G55" i="6"/>
  <c r="G54" i="6"/>
  <c r="G49" i="6"/>
  <c r="G48" i="6"/>
  <c r="G47" i="6"/>
  <c r="G46" i="6"/>
  <c r="G45" i="6"/>
  <c r="G44" i="6"/>
  <c r="G43" i="6"/>
  <c r="G42" i="6"/>
  <c r="G41" i="6"/>
  <c r="G50" i="6" s="1"/>
  <c r="G40" i="6"/>
  <c r="G117" i="12" l="1"/>
  <c r="E16" i="12" s="1"/>
  <c r="G117" i="11"/>
  <c r="E16" i="11" s="1"/>
  <c r="G117" i="9"/>
  <c r="E16" i="9" s="1"/>
  <c r="G117" i="8"/>
  <c r="E16" i="8" s="1"/>
  <c r="G78" i="6"/>
  <c r="G64" i="6"/>
  <c r="G117" i="7"/>
  <c r="E16" i="7" s="1"/>
  <c r="G117" i="6" l="1"/>
  <c r="E16" i="6" s="1"/>
</calcChain>
</file>

<file path=xl/sharedStrings.xml><?xml version="1.0" encoding="utf-8"?>
<sst xmlns="http://schemas.openxmlformats.org/spreadsheetml/2006/main" count="653" uniqueCount="84">
  <si>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</si>
  <si>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SSC Funding Application - Step 1</t>
    </r>
    <r>
      <rPr>
        <sz val="14"/>
        <color indexed="8"/>
        <rFont val="Calibri"/>
        <family val="2"/>
      </rPr>
      <t xml:space="preserv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</si>
  <si>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</si>
  <si>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</si>
  <si>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Magnetically Driven Biodiesel Catalysis With Deep Eutectic Solvent-Functionalized Nanoparticles</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</si>
  <si>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</si>
  <si>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</si>
  <si>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</si>
  <si>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</si>
  <si>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</si>
  <si>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</si>
  <si>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</si>
  <si>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</si>
  <si>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Objective1. Investigation of sustainable DES-based catalyst</t>
  </si>
  <si>
    <t>Fall 2025</t>
  </si>
  <si>
    <t>End of Fall 2026</t>
  </si>
  <si>
    <t>1a: Screening and kinetic investigation of deep eutectic solvent catalysts</t>
  </si>
  <si>
    <t>End of Spring 2026</t>
  </si>
  <si>
    <t>1b. Transfer of optimized DES systems to free fatty acid glycerolysis in waste oils</t>
  </si>
  <si>
    <t>Objective 2. Synthesis, functionalization and characterization of superparamagnetic nanoparticles</t>
  </si>
  <si>
    <t>End of Spring 2027</t>
  </si>
  <si>
    <t>2a. Synthesis and stabilization of Fe₃O₄ particles</t>
  </si>
  <si>
    <t>2b. Covalent anchoring of DES on particle surfaces</t>
  </si>
  <si>
    <t>Spring 2026</t>
  </si>
  <si>
    <t>Objective 3. Development and implementation of magnetically driven glycerolysis</t>
  </si>
  <si>
    <t>Fall 2026</t>
  </si>
  <si>
    <t>3a. Magnetic field application and process integration</t>
  </si>
  <si>
    <t>3b. Catalytic evaluation of functionalized nanoparticles under inductive heating</t>
  </si>
  <si>
    <t>Spring 2027</t>
  </si>
  <si>
    <t>3c. Reusability of immobilized DES catalysts</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</si>
  <si>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</si>
  <si>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</si>
  <si>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</si>
  <si>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</si>
  <si>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</si>
  <si>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</si>
  <si>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</si>
  <si>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Ultrasonics Probe
https://www.coleparmer.com/p/branson-sfx250-and-sfx550-sonifiers/66913</t>
  </si>
  <si>
    <t>EasySyn 1000 Starter Reactor system
(Overhead stirrer with reactor and attachements)
https://www.ika.com/en/Products-LabEq/Synthesis-Reactors-pg234/EasySyn-1000-Starter-Reactor-system-20113435/</t>
  </si>
  <si>
    <t>Heated Baths Circulator 200 ℃
https://www.col-int.com/collections/heating-cooling/products/heated-baths-circulator-200?variant=38757598265495</t>
  </si>
  <si>
    <t>Magnetic Setup (including Magnetic wire, Function generator, Power supply, MOSFET, Full Bridge FET Driver Evaluation Board, HIP4080 AIPZ)
(including main parts: Oscilloscope, Power supply (BK Precision XLN10014), Driving circuit (968-HIP4080A/81AEVAL))</t>
  </si>
  <si>
    <t>Other Glassware 
(flasks, beakers, funnels, Liebig condenser, etc.)</t>
  </si>
  <si>
    <t>Equipment &amp; Construction Costs Subtotal</t>
  </si>
  <si>
    <t>Publicity &amp; Communication</t>
  </si>
  <si>
    <t>Publishing cost-APCs for fully open access journals (https://acsopenscience.org/researchers/oa-pricing/?_gl=1*hrt98*_gcl_au*MTA0NzU5NjE1NC4xNzU5ODcxNTQ4*_ga*NDU2ODk1NzE1LjE3NTk3MDU3MjI.*_ga_XP5JV6H8Q6*czE3NTk4NzE1NDQkbzMkZzEkdDE3NTk4NzE1NTQkajUwJGwwJGgw)</t>
  </si>
  <si>
    <t xml:space="preserve"> Publicity &amp; Communication Subtotal</t>
  </si>
  <si>
    <t>Personnel &amp; Wages</t>
  </si>
  <si>
    <t>Post-doc PI (per h) - assuming 4 h per week within 2 years - supervision by the postdoc, helping to plan the experiments and teaching in evaluation and interpretation of data, hands-on lab training by the postdoc, career support tips by the postdoc</t>
  </si>
  <si>
    <t>Student (UIUC group B) - assuming 10 h per week (https://osfa.illinois.edu/types-of-aid/employment/regulations/wages/)  - Experimental work including sample preparation, device operation, and data analysis performed by trained undergraduate students, supervised by the postdoc</t>
  </si>
  <si>
    <t>Student (UIUC group C) - assuming 10 h per week (https://osfa.illinois.edu/types-of-aid/employment/regulations/wages/)  - Experimental work including sample preparation, device operation, and data analysis performed by trained undergraduate students, supervised by the postdoc</t>
  </si>
  <si>
    <t>Personnel &amp; Wages Subtotal</t>
  </si>
  <si>
    <t>General Supplies &amp; Other</t>
  </si>
  <si>
    <t>TLC plates</t>
  </si>
  <si>
    <t>Chemical Precursors (e.g. Linoleic Acid, TEOS) price per months</t>
  </si>
  <si>
    <t>Salts and Buffers (e.g. Fe2Cl, Fe3Cl, NaCl)  price per months</t>
  </si>
  <si>
    <t>DES (e.g. EG, MSA, pTSA)  price per months</t>
  </si>
  <si>
    <t>Solvents (e.g. toluene, MeCN)  price per months</t>
  </si>
  <si>
    <t>TEM grids (pack)</t>
  </si>
  <si>
    <t>TGA crucible</t>
  </si>
  <si>
    <t>External measurement in Argonne Laboratory (Chicago, see proposal) 
Infrared Thermography (~$200-400/hr)</t>
  </si>
  <si>
    <t>General Supplies &amp; Other Subtotal</t>
  </si>
  <si>
    <t>Illinois Facilities and Services (F&amp;S) Division Budget Items</t>
  </si>
  <si>
    <t>Thermo Talos F200X TEM-STEM (MRL)</t>
  </si>
  <si>
    <t>Hitachi S4800 SEM (MRL): Self Use ($31.00) Training ($71.00/hr)</t>
  </si>
  <si>
    <t>Malvern Zetasizer Particle Size and Zeta Potential Measurements (MRL): Self Use ($13/hr) Training ($53/hr)</t>
  </si>
  <si>
    <t xml:space="preserve">Nicolet Nexus 670 FTIR (MRL): Self Use ($15/hr) Training ($55/hr) </t>
  </si>
  <si>
    <t xml:space="preserve">Nanophoton Raman 11 (MRL): Self Use ($22/hr) Training ($62/hr) </t>
  </si>
  <si>
    <t>MPMS3 SQUID (MRL): $47/hr (staff-assisted)</t>
  </si>
  <si>
    <t>NMR (SCS): $15.6/hr</t>
  </si>
  <si>
    <t xml:space="preserve">TGA-MS (SCS):$65/hr </t>
  </si>
  <si>
    <t>CHNO Element Analysis (SCS): ~$14.3/element</t>
  </si>
  <si>
    <t>Training:</t>
  </si>
  <si>
    <t>Illinois Facilities and Services (F&amp;S) Division Budget Subtotal</t>
  </si>
  <si>
    <t>TOTAL PROJECT BUDGET</t>
  </si>
  <si>
    <t>Magnetic Setup 
(including main parts: Oscilloscope, Power supply (BK Precision XLN10014), Driving circuit (968-HIP4080A/81AEVAL))</t>
  </si>
  <si>
    <t>Publishing cost-APCs if no open access</t>
  </si>
  <si>
    <t>Post-doc PI (per h) -supervision by the postdoc, helping to plan the experiments and teaching in evaluation and interpretation of data, hands-on lab training by the postdoc, career support tips by the postdoc</t>
  </si>
  <si>
    <t>Student (UIUC group B) - assuming 5 h per week (https://osfa.illinois.edu/types-of-aid/employment/regulations/wages/)  - Experimental work including sample preparation, device operation, and data analysis performed by trained undergraduate students, supervised by the postdoc</t>
  </si>
  <si>
    <t>Student (UIUC group C) - assuming 5 h per week (https://osfa.illinois.edu/types-of-aid/employment/regulations/wages/)  - Experimental work including sample preparation, device operation, and data analysis performed by trained undergraduate students, supervised by the postdoc</t>
  </si>
  <si>
    <t>External measurement in Argonne Laboratory (Chicago) 
Infrared Thermography (~$200-400/hr)</t>
  </si>
  <si>
    <t>Post-doc PI (per h) - assuming 1 h per week within 2 years -supervision by the postdoc, helping to plan the experiments and teaching in evaluation and interpretation of data, hands-on lab training by the postdoc</t>
  </si>
  <si>
    <t>Student (UIUC group B) - assuming 5 h per week (https://osfa.illinois.edu/types-of-aid/employment/regulations/wages/) - Experimental work including sample preparation, device operation, and data analysis performed by trained undergraduate students, supervised by the postdoc</t>
  </si>
  <si>
    <t>Post-doc PI (per h) - assuming 0.5 h per week within 2 years -supervision by the postdoc, helping to plan the experiments and teaching in evaluation and interpretation of data, hands-on lab training by the postdoc</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</si>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</sst>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
      <sz val="12"/>
      <color rgb="FF000000"/>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7">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0" fillId="0" borderId="0" applyFont="0" applyFill="0" applyBorder="0" applyAlignment="0" applyProtection="0"/>
  </cellStyleXfs>
  <cellXfs count="117">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0" fontId="20" fillId="0" borderId="0" xfId="0" applyFont="1"/>
    <xf numFmtId="0" fontId="14" fillId="9" borderId="44" xfId="0" applyFont="1" applyFill="1" applyBorder="1" applyAlignment="1">
      <alignment horizontal="center" vertical="center"/>
    </xf>
    <xf numFmtId="0" fontId="14" fillId="9" borderId="45" xfId="0" applyFont="1" applyFill="1" applyBorder="1" applyAlignment="1">
      <alignment horizontal="center" vertical="center"/>
    </xf>
    <xf numFmtId="0" fontId="14" fillId="9" borderId="46"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0" fontId="5" fillId="9" borderId="38"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0" fillId="3" borderId="32" xfId="0" applyFill="1" applyBorder="1" applyAlignment="1">
      <alignment horizontal="center" wrapText="1"/>
    </xf>
    <xf numFmtId="0" fontId="0" fillId="3" borderId="33" xfId="0" applyFill="1" applyBorder="1" applyAlignment="1">
      <alignment horizontal="center" wrapText="1"/>
    </xf>
    <xf numFmtId="0" fontId="2" fillId="3" borderId="33" xfId="0" applyFont="1" applyFill="1" applyBorder="1" applyAlignment="1" applyProtection="1">
      <alignment horizontal="center" vertical="center"/>
      <protection locked="0"/>
    </xf>
    <xf numFmtId="14" fontId="2" fillId="3" borderId="33" xfId="0" applyNumberFormat="1"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0" fontId="0" fillId="3" borderId="23" xfId="0" applyFill="1" applyBorder="1" applyAlignment="1">
      <alignment horizontal="center" wrapText="1"/>
    </xf>
    <xf numFmtId="0" fontId="0" fillId="3" borderId="42" xfId="0" applyFill="1" applyBorder="1" applyAlignment="1">
      <alignment horizontal="center" wrapText="1"/>
    </xf>
    <xf numFmtId="0" fontId="0" fillId="3" borderId="10" xfId="0" applyFill="1" applyBorder="1" applyAlignment="1">
      <alignment horizontal="center" wrapText="1"/>
    </xf>
    <xf numFmtId="0" fontId="2" fillId="3" borderId="1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0" fillId="3" borderId="22" xfId="0" applyFill="1" applyBorder="1" applyAlignment="1">
      <alignment horizontal="center" wrapText="1"/>
    </xf>
    <xf numFmtId="0" fontId="0" fillId="3" borderId="12" xfId="0" applyFill="1" applyBorder="1" applyAlignment="1">
      <alignment horizontal="center" wrapText="1"/>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0" fontId="0" fillId="3" borderId="35" xfId="0" applyFill="1" applyBorder="1" applyAlignment="1">
      <alignment horizontal="center" wrapText="1"/>
    </xf>
    <xf numFmtId="0" fontId="0" fillId="3" borderId="25" xfId="0" applyFill="1" applyBorder="1" applyAlignment="1">
      <alignment horizontal="center" wrapText="1"/>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68262</xdr:rowOff>
    </xdr:to>
    <xdr:pic>
      <xdr:nvPicPr>
        <xdr:cNvPr id="2" name="Picture 1" descr="A logo with a leaf and text&#10;&#10;Description automatically generated">
          <a:extLst>
            <a:ext uri="{FF2B5EF4-FFF2-40B4-BE49-F238E27FC236}">
              <a16:creationId xmlns:a16="http://schemas.microsoft.com/office/drawing/2014/main" id="{F7CE204B-5028-4708-9543-F7FBC16CFA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1194" y="0"/>
          <a:ext cx="1163637" cy="1157287"/>
        </a:xfrm>
        <a:prstGeom prst="rect">
          <a:avLst/>
        </a:prstGeom>
      </xdr:spPr>
    </xdr:pic>
    <xdr:clientData/>
  </xdr:twoCellAnchor>
  <xdr:twoCellAnchor>
    <xdr:from>
      <xdr:col>8</xdr:col>
      <xdr:colOff>90714</xdr:colOff>
      <xdr:row>103</xdr:row>
      <xdr:rowOff>208643</xdr:rowOff>
    </xdr:from>
    <xdr:to>
      <xdr:col>14</xdr:col>
      <xdr:colOff>145143</xdr:colOff>
      <xdr:row>117</xdr:row>
      <xdr:rowOff>45354</xdr:rowOff>
    </xdr:to>
    <xdr:sp macro="" textlink="">
      <xdr:nvSpPr>
        <xdr:cNvPr id="5" name="TextBox 4">
          <a:extLst>
            <a:ext uri="{FF2B5EF4-FFF2-40B4-BE49-F238E27FC236}">
              <a16:creationId xmlns:a16="http://schemas.microsoft.com/office/drawing/2014/main" id="{92A29CDE-5264-4B36-A36E-0C1E3BC8D8A5}"/>
            </a:ext>
          </a:extLst>
        </xdr:cNvPr>
        <xdr:cNvSpPr txBox="1"/>
      </xdr:nvSpPr>
      <xdr:spPr>
        <a:xfrm>
          <a:off x="9098643" y="27032857"/>
          <a:ext cx="3755571" cy="31477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i="0"/>
            <a:t>Training for each device </a:t>
          </a:r>
          <a:r>
            <a:rPr lang="en-US" sz="1100"/>
            <a:t>- </a:t>
          </a:r>
          <a:r>
            <a:rPr lang="en-US" sz="1100" b="1">
              <a:solidFill>
                <a:srgbClr val="FF0000"/>
              </a:solidFill>
            </a:rPr>
            <a:t>To measure on MRL or SCS devices, students </a:t>
          </a:r>
          <a:r>
            <a:rPr lang="en-US" sz="1100" b="1" u="sng">
              <a:solidFill>
                <a:srgbClr val="FF0000"/>
              </a:solidFill>
            </a:rPr>
            <a:t>must be trained </a:t>
          </a:r>
          <a:r>
            <a:rPr lang="en-US" sz="1100" b="1">
              <a:solidFill>
                <a:srgbClr val="FF0000"/>
              </a:solidFill>
            </a:rPr>
            <a:t>by the MRL/SCS staff before being allowed to measure independently (official</a:t>
          </a:r>
          <a:r>
            <a:rPr lang="en-US" sz="1100" b="1" baseline="0">
              <a:solidFill>
                <a:srgbClr val="FF0000"/>
              </a:solidFill>
            </a:rPr>
            <a:t> requirement)</a:t>
          </a:r>
          <a:r>
            <a:rPr lang="en-US" sz="1100"/>
            <a:t>. </a:t>
          </a:r>
          <a:r>
            <a:rPr lang="en-US" sz="1100" b="1"/>
            <a:t>The training cost per hour includes the device cost and the staff cost from the MRL/SCS for the training (therefore they are higher then self-measurement) </a:t>
          </a:r>
          <a:r>
            <a:rPr lang="en-US" sz="1100"/>
            <a:t>and can be found for</a:t>
          </a:r>
          <a:r>
            <a:rPr lang="en-US" sz="1100" baseline="0"/>
            <a:t> MRL:</a:t>
          </a:r>
          <a:r>
            <a:rPr lang="en-US" sz="1100"/>
            <a:t> </a:t>
          </a:r>
          <a:r>
            <a:rPr lang="en-US" sz="1100" i="1"/>
            <a:t>https://ws.engr.illinois.edu/sitemanager/getfile.asp?id=8054:</a:t>
          </a:r>
          <a:br>
            <a:rPr lang="en-US" sz="1100"/>
          </a:br>
          <a:r>
            <a:rPr lang="en-US" sz="1100"/>
            <a:t>and for SCS:</a:t>
          </a:r>
          <a:br>
            <a:rPr lang="en-US" sz="1100"/>
          </a:br>
          <a:r>
            <a:rPr lang="en-US" sz="1100" i="1"/>
            <a:t>https://scs.illinois.edu/resources/cores-scs-research-and-service-facilities/microanalysis-laboratory/service-rates</a:t>
          </a:r>
          <a:br>
            <a:rPr lang="en-US" sz="1100"/>
          </a:br>
          <a:r>
            <a:rPr lang="en-US" sz="1100"/>
            <a:t>The hours needed are based on the devices</a:t>
          </a:r>
          <a:r>
            <a:rPr lang="en-US" sz="1100" baseline="0"/>
            <a:t> (SEM and TEM require more training hours compared to the others, since the instrument is more complicated. </a:t>
          </a:r>
          <a:r>
            <a:rPr lang="en-US" sz="1100" b="1" baseline="0"/>
            <a:t>Both TEM and SEM will be learned by 1 student, while the other instruments will be learned by 2 students each.</a:t>
          </a:r>
          <a:br>
            <a:rPr lang="en-US" sz="1100" b="1" baseline="0"/>
          </a:br>
          <a:endParaRPr lang="en-US" sz="1100" b="1"/>
        </a:p>
      </xdr:txBody>
    </xdr:sp>
    <xdr:clientData/>
  </xdr:twoCellAnchor>
  <xdr:twoCellAnchor>
    <xdr:from>
      <xdr:col>8</xdr:col>
      <xdr:colOff>377825</xdr:colOff>
      <xdr:row>67</xdr:row>
      <xdr:rowOff>643618</xdr:rowOff>
    </xdr:from>
    <xdr:to>
      <xdr:col>14</xdr:col>
      <xdr:colOff>282575</xdr:colOff>
      <xdr:row>79</xdr:row>
      <xdr:rowOff>278038</xdr:rowOff>
    </xdr:to>
    <xdr:sp macro="" textlink="">
      <xdr:nvSpPr>
        <xdr:cNvPr id="3" name="TextBox 5">
          <a:extLst>
            <a:ext uri="{FF2B5EF4-FFF2-40B4-BE49-F238E27FC236}">
              <a16:creationId xmlns:a16="http://schemas.microsoft.com/office/drawing/2014/main" id="{835D297C-C0BF-B4EE-621F-1AAFABAB10F5}"/>
            </a:ext>
            <a:ext uri="{147F2762-F138-4A5C-976F-8EAC2B608ADB}">
              <a16:predDERef xmlns:a16="http://schemas.microsoft.com/office/drawing/2014/main" pred="{92A29CDE-5264-4B36-A36E-0C1E3BC8D8A5}"/>
            </a:ext>
          </a:extLst>
        </xdr:cNvPr>
        <xdr:cNvSpPr txBox="1"/>
      </xdr:nvSpPr>
      <xdr:spPr>
        <a:xfrm>
          <a:off x="8969375" y="23779843"/>
          <a:ext cx="3448050" cy="6625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Most work willl be without payment.</a:t>
          </a:r>
          <a:r>
            <a:rPr lang="en-US" sz="1100" baseline="0"/>
            <a:t> </a:t>
          </a:r>
          <a:r>
            <a:rPr lang="en-US" sz="1100">
              <a:solidFill>
                <a:schemeClr val="dk1"/>
              </a:solidFill>
              <a:effectLst/>
              <a:latin typeface="+mn-lt"/>
              <a:ea typeface="+mn-ea"/>
              <a:cs typeface="+mn-cs"/>
            </a:rPr>
            <a:t>The students</a:t>
          </a:r>
          <a:r>
            <a:rPr lang="en-US" sz="1100" baseline="0">
              <a:solidFill>
                <a:schemeClr val="dk1"/>
              </a:solidFill>
              <a:effectLst/>
              <a:latin typeface="+mn-lt"/>
              <a:ea typeface="+mn-ea"/>
              <a:cs typeface="+mn-cs"/>
            </a:rPr>
            <a:t> in the project are willing to work without personal wages. The post doc is willing to invest more time then being paid if nessassry, since the focus lies on providing the students the oppurtunity to conduct research.</a:t>
          </a:r>
          <a:endParaRPr lang="en-US">
            <a:effectLst/>
          </a:endParaRPr>
        </a:p>
        <a:p>
          <a:endParaRPr lang="en-US" sz="1100"/>
        </a:p>
      </xdr:txBody>
    </xdr:sp>
    <xdr:clientData/>
  </xdr:twoCellAnchor>
  <xdr:twoCellAnchor>
    <xdr:from>
      <xdr:col>8</xdr:col>
      <xdr:colOff>204107</xdr:colOff>
      <xdr:row>92</xdr:row>
      <xdr:rowOff>87993</xdr:rowOff>
    </xdr:from>
    <xdr:to>
      <xdr:col>16</xdr:col>
      <xdr:colOff>68036</xdr:colOff>
      <xdr:row>103</xdr:row>
      <xdr:rowOff>30389</xdr:rowOff>
    </xdr:to>
    <xdr:sp macro="" textlink="">
      <xdr:nvSpPr>
        <xdr:cNvPr id="7" name="TextBox 6">
          <a:extLst>
            <a:ext uri="{FF2B5EF4-FFF2-40B4-BE49-F238E27FC236}">
              <a16:creationId xmlns:a16="http://schemas.microsoft.com/office/drawing/2014/main" id="{F2CBAC7A-855C-ED34-4137-ABF3C6298D93}"/>
            </a:ext>
          </a:extLst>
        </xdr:cNvPr>
        <xdr:cNvSpPr txBox="1"/>
      </xdr:nvSpPr>
      <xdr:spPr>
        <a:xfrm>
          <a:off x="9225643" y="24798564"/>
          <a:ext cx="4871357" cy="2595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TEM is for particle size and functionalization shell analyses, as well as degradation</a:t>
          </a:r>
          <a:r>
            <a:rPr lang="en-US" sz="1100" baseline="0"/>
            <a:t> after cycling of the particles</a:t>
          </a:r>
          <a:br>
            <a:rPr lang="en-US" sz="1100" baseline="0"/>
          </a:br>
          <a:r>
            <a:rPr lang="en-US" sz="1100" baseline="0"/>
            <a:t>SEM (includes EDS) is to investigate particle structure and composition</a:t>
          </a:r>
          <a:br>
            <a:rPr lang="en-US" sz="1100" baseline="0"/>
          </a:br>
          <a:r>
            <a:rPr lang="en-US" sz="1100" baseline="0"/>
            <a:t>Zetasizer DLS is to investigate Fe3O4 particle size and distribution</a:t>
          </a:r>
          <a:br>
            <a:rPr lang="en-US" sz="1100" baseline="0"/>
          </a:br>
          <a:r>
            <a:rPr lang="en-US" sz="1100" baseline="0"/>
            <a:t>FTIR is to investigate functional groups before and after functionalization and after particle application studies</a:t>
          </a:r>
          <a:br>
            <a:rPr lang="en-US" sz="1100" baseline="0"/>
          </a:br>
          <a:r>
            <a:rPr lang="en-US" sz="1100" baseline="0"/>
            <a:t>Raman is to investigate the iron particle and clarify that it is Fe3O4 (Magnetite) and not Fe2O3 (Hematite and Maghemite)</a:t>
          </a:r>
          <a:br>
            <a:rPr lang="en-US" sz="1100" baseline="0"/>
          </a:br>
          <a:r>
            <a:rPr lang="en-US" sz="1100" baseline="0"/>
            <a:t>SQUID is for characterization of magnetic properties and to proof superparamagnetic behavior</a:t>
          </a:r>
          <a:br>
            <a:rPr lang="en-US" sz="1100" baseline="0"/>
          </a:br>
          <a:r>
            <a:rPr lang="en-US" sz="1100" baseline="0"/>
            <a:t>NMR is to quantify yield (including every kinetic study)</a:t>
          </a:r>
          <a:br>
            <a:rPr lang="en-US" sz="1100" baseline="0"/>
          </a:br>
          <a:r>
            <a:rPr lang="en-US" sz="1100" baseline="0"/>
            <a:t>TGA-MS is to investigate thermal stability of the particles</a:t>
          </a:r>
          <a:br>
            <a:rPr lang="en-US" sz="1100" baseline="0"/>
          </a:br>
          <a:r>
            <a:rPr lang="en-US" sz="1100" baseline="0"/>
            <a:t>CHNO element analysis will be used to quantify the particle functionalization degree</a:t>
          </a:r>
          <a:br>
            <a:rPr lang="en-US" sz="1100" baseline="0"/>
          </a:b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68262</xdr:rowOff>
    </xdr:to>
    <xdr:pic>
      <xdr:nvPicPr>
        <xdr:cNvPr id="2" name="Picture 1" descr="A logo with a leaf and text&#10;&#10;Description automatically generated">
          <a:extLst>
            <a:ext uri="{FF2B5EF4-FFF2-40B4-BE49-F238E27FC236}">
              <a16:creationId xmlns:a16="http://schemas.microsoft.com/office/drawing/2014/main" id="{017D042E-7E3B-433F-8154-ED381F22FB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1194" y="0"/>
          <a:ext cx="1163637" cy="1157287"/>
        </a:xfrm>
        <a:prstGeom prst="rect">
          <a:avLst/>
        </a:prstGeom>
      </xdr:spPr>
    </xdr:pic>
    <xdr:clientData/>
  </xdr:twoCellAnchor>
  <xdr:twoCellAnchor>
    <xdr:from>
      <xdr:col>8</xdr:col>
      <xdr:colOff>353784</xdr:colOff>
      <xdr:row>103</xdr:row>
      <xdr:rowOff>93889</xdr:rowOff>
    </xdr:from>
    <xdr:to>
      <xdr:col>14</xdr:col>
      <xdr:colOff>408213</xdr:colOff>
      <xdr:row>116</xdr:row>
      <xdr:rowOff>208640</xdr:rowOff>
    </xdr:to>
    <xdr:sp macro="" textlink="">
      <xdr:nvSpPr>
        <xdr:cNvPr id="5" name="TextBox 4">
          <a:extLst>
            <a:ext uri="{FF2B5EF4-FFF2-40B4-BE49-F238E27FC236}">
              <a16:creationId xmlns:a16="http://schemas.microsoft.com/office/drawing/2014/main" id="{2A5491E3-1111-4F24-A764-4FE247A9C921}"/>
            </a:ext>
          </a:extLst>
        </xdr:cNvPr>
        <xdr:cNvSpPr txBox="1"/>
      </xdr:nvSpPr>
      <xdr:spPr>
        <a:xfrm>
          <a:off x="9375320" y="27457853"/>
          <a:ext cx="3810000" cy="32443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i="0"/>
            <a:t>Training for each device </a:t>
          </a:r>
          <a:r>
            <a:rPr lang="en-US" sz="1100"/>
            <a:t>- </a:t>
          </a:r>
          <a:r>
            <a:rPr lang="en-US" sz="1100" b="1">
              <a:solidFill>
                <a:srgbClr val="FF0000"/>
              </a:solidFill>
            </a:rPr>
            <a:t>To measure on MRL or SCS devices, students </a:t>
          </a:r>
          <a:r>
            <a:rPr lang="en-US" sz="1100" b="1" u="sng">
              <a:solidFill>
                <a:srgbClr val="FF0000"/>
              </a:solidFill>
            </a:rPr>
            <a:t>must be trained </a:t>
          </a:r>
          <a:r>
            <a:rPr lang="en-US" sz="1100" b="1">
              <a:solidFill>
                <a:srgbClr val="FF0000"/>
              </a:solidFill>
            </a:rPr>
            <a:t>by the MRL/SCS staff before being allowed to measure independently (official</a:t>
          </a:r>
          <a:r>
            <a:rPr lang="en-US" sz="1100" b="1" baseline="0">
              <a:solidFill>
                <a:srgbClr val="FF0000"/>
              </a:solidFill>
            </a:rPr>
            <a:t> requirement)</a:t>
          </a:r>
          <a:r>
            <a:rPr lang="en-US" sz="1100" b="1"/>
            <a:t>. The training cost per hour includes the device cost and the staff cost from the MRL/SCS for the training (therefore they are higher then self-measurement) </a:t>
          </a:r>
          <a:r>
            <a:rPr lang="en-US" sz="1100"/>
            <a:t>and can be found for</a:t>
          </a:r>
          <a:r>
            <a:rPr lang="en-US" sz="1100" baseline="0"/>
            <a:t> MRL:</a:t>
          </a:r>
          <a:r>
            <a:rPr lang="en-US" sz="1100"/>
            <a:t> </a:t>
          </a:r>
          <a:r>
            <a:rPr lang="en-US" sz="1100" i="1"/>
            <a:t>https://ws.engr.illinois.edu/sitemanager/getfile.asp?id=8054:</a:t>
          </a:r>
          <a:br>
            <a:rPr lang="en-US" sz="1100"/>
          </a:br>
          <a:r>
            <a:rPr lang="en-US" sz="1100"/>
            <a:t>and for SCS:</a:t>
          </a:r>
          <a:br>
            <a:rPr lang="en-US" sz="1100"/>
          </a:br>
          <a:r>
            <a:rPr lang="en-US" sz="1100" i="1"/>
            <a:t>https://scs.illinois.edu/resources/cores-scs-research-and-service-facilities/microanalysis-laboratory/service-rates</a:t>
          </a:r>
          <a:br>
            <a:rPr lang="en-US" sz="1100"/>
          </a:br>
          <a:r>
            <a:rPr lang="en-US" sz="1100"/>
            <a:t>The hours needed are based on the devices</a:t>
          </a:r>
          <a:r>
            <a:rPr lang="en-US" sz="1100" baseline="0"/>
            <a:t> (SEM and TEM require more training hours compared to the others, since the instrument is more complicated. </a:t>
          </a:r>
          <a:r>
            <a:rPr lang="en-US" sz="1100" b="1" baseline="0"/>
            <a:t>Both TEM and SEM will be learned by 1 student, while the other instruments will be learned by 2 students each.</a:t>
          </a:r>
          <a:br>
            <a:rPr lang="en-US" sz="1100" b="1" baseline="0"/>
          </a:br>
          <a:endParaRPr lang="en-US" sz="1100" b="1"/>
        </a:p>
      </xdr:txBody>
    </xdr:sp>
    <xdr:clientData/>
  </xdr:twoCellAnchor>
  <xdr:twoCellAnchor>
    <xdr:from>
      <xdr:col>9</xdr:col>
      <xdr:colOff>0</xdr:colOff>
      <xdr:row>67</xdr:row>
      <xdr:rowOff>0</xdr:rowOff>
    </xdr:from>
    <xdr:to>
      <xdr:col>14</xdr:col>
      <xdr:colOff>530678</xdr:colOff>
      <xdr:row>77</xdr:row>
      <xdr:rowOff>37646</xdr:rowOff>
    </xdr:to>
    <xdr:sp macro="" textlink="">
      <xdr:nvSpPr>
        <xdr:cNvPr id="6" name="TextBox 5">
          <a:extLst>
            <a:ext uri="{FF2B5EF4-FFF2-40B4-BE49-F238E27FC236}">
              <a16:creationId xmlns:a16="http://schemas.microsoft.com/office/drawing/2014/main" id="{0ED05E76-52B7-418F-B3EF-1928A6411FC8}"/>
            </a:ext>
          </a:extLst>
        </xdr:cNvPr>
        <xdr:cNvSpPr txBox="1"/>
      </xdr:nvSpPr>
      <xdr:spPr>
        <a:xfrm>
          <a:off x="9647464" y="18655393"/>
          <a:ext cx="3660321" cy="2446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Most work willl be without payment.</a:t>
          </a:r>
          <a:r>
            <a:rPr lang="en-US" sz="1100" baseline="0"/>
            <a:t> </a:t>
          </a:r>
          <a:r>
            <a:rPr lang="en-US" sz="1100">
              <a:solidFill>
                <a:schemeClr val="dk1"/>
              </a:solidFill>
              <a:effectLst/>
              <a:latin typeface="+mn-lt"/>
              <a:ea typeface="+mn-ea"/>
              <a:cs typeface="+mn-cs"/>
            </a:rPr>
            <a:t>The students</a:t>
          </a:r>
          <a:r>
            <a:rPr lang="en-US" sz="1100" baseline="0">
              <a:solidFill>
                <a:schemeClr val="dk1"/>
              </a:solidFill>
              <a:effectLst/>
              <a:latin typeface="+mn-lt"/>
              <a:ea typeface="+mn-ea"/>
              <a:cs typeface="+mn-cs"/>
            </a:rPr>
            <a:t> in the project are willing to work without personal wages. The post doc is willing to invest more time then being paid if nessassry, since the focus lies on providing the students the oppurtunity to conduct research.</a:t>
          </a:r>
          <a:endParaRPr lang="en-US">
            <a:effectLst/>
          </a:endParaRPr>
        </a:p>
        <a:p>
          <a:endParaRPr lang="en-US" sz="1100"/>
        </a:p>
      </xdr:txBody>
    </xdr:sp>
    <xdr:clientData/>
  </xdr:twoCellAnchor>
  <xdr:twoCellAnchor>
    <xdr:from>
      <xdr:col>8</xdr:col>
      <xdr:colOff>122464</xdr:colOff>
      <xdr:row>91</xdr:row>
      <xdr:rowOff>217714</xdr:rowOff>
    </xdr:from>
    <xdr:to>
      <xdr:col>15</xdr:col>
      <xdr:colOff>609146</xdr:colOff>
      <xdr:row>102</xdr:row>
      <xdr:rowOff>136071</xdr:rowOff>
    </xdr:to>
    <xdr:sp macro="" textlink="">
      <xdr:nvSpPr>
        <xdr:cNvPr id="7" name="TextBox 6">
          <a:extLst>
            <a:ext uri="{FF2B5EF4-FFF2-40B4-BE49-F238E27FC236}">
              <a16:creationId xmlns:a16="http://schemas.microsoft.com/office/drawing/2014/main" id="{4C30C0BA-A438-4BF1-A704-1CB9D8B0CA10}"/>
            </a:ext>
          </a:extLst>
        </xdr:cNvPr>
        <xdr:cNvSpPr txBox="1"/>
      </xdr:nvSpPr>
      <xdr:spPr>
        <a:xfrm>
          <a:off x="9144000" y="24656143"/>
          <a:ext cx="4868182" cy="2598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TEM is for particle size and functionalization shell analyses, as well as degradation</a:t>
          </a:r>
          <a:r>
            <a:rPr lang="en-US" sz="1100" baseline="0"/>
            <a:t> after cycling of the particles</a:t>
          </a:r>
          <a:br>
            <a:rPr lang="en-US" sz="1100" baseline="0"/>
          </a:br>
          <a:r>
            <a:rPr lang="en-US" sz="1100" baseline="0"/>
            <a:t>SEM (includes EDS) is to investigate particle structure and composition</a:t>
          </a:r>
          <a:br>
            <a:rPr lang="en-US" sz="1100" baseline="0"/>
          </a:br>
          <a:r>
            <a:rPr lang="en-US" sz="1100" baseline="0"/>
            <a:t>Zetasizer DLS is to investigate Fe3O4 particle size and distribution</a:t>
          </a:r>
          <a:br>
            <a:rPr lang="en-US" sz="1100" baseline="0"/>
          </a:br>
          <a:r>
            <a:rPr lang="en-US" sz="1100" baseline="0"/>
            <a:t>FTIR is to investigate functional groups before and after functionalization and after particle application studies</a:t>
          </a:r>
          <a:br>
            <a:rPr lang="en-US" sz="1100" baseline="0"/>
          </a:br>
          <a:r>
            <a:rPr lang="en-US" sz="1100" baseline="0"/>
            <a:t>Raman is to investigate the iron particle and clarify that it is Fe3O4 (Magnetite) and not Fe2O3 (Hematite and Maghemite)</a:t>
          </a:r>
          <a:br>
            <a:rPr lang="en-US" sz="1100" baseline="0"/>
          </a:br>
          <a:r>
            <a:rPr lang="en-US" sz="1100" baseline="0"/>
            <a:t>SQUID is for characterization of magnetic properties and to proof superparamagnetic behavior</a:t>
          </a:r>
          <a:br>
            <a:rPr lang="en-US" sz="1100" baseline="0"/>
          </a:br>
          <a:r>
            <a:rPr lang="en-US" sz="1100" baseline="0"/>
            <a:t>NMR is to quantify yield (including every kinetic study)</a:t>
          </a:r>
          <a:br>
            <a:rPr lang="en-US" sz="1100" baseline="0"/>
          </a:br>
          <a:r>
            <a:rPr lang="en-US" sz="1100" baseline="0"/>
            <a:t>TGA-MS is to investigate thermal stability of the particles</a:t>
          </a:r>
          <a:br>
            <a:rPr lang="en-US" sz="1100" baseline="0"/>
          </a:br>
          <a:r>
            <a:rPr lang="en-US" sz="1100" baseline="0"/>
            <a:t>CHNO element analysis will be used to quantify the particle functionalization degree</a:t>
          </a:r>
          <a:br>
            <a:rPr lang="en-US" sz="1100" baseline="0"/>
          </a:b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68262</xdr:rowOff>
    </xdr:to>
    <xdr:pic>
      <xdr:nvPicPr>
        <xdr:cNvPr id="2" name="Picture 1" descr="A logo with a leaf and text&#10;&#10;Description automatically generated">
          <a:extLst>
            <a:ext uri="{FF2B5EF4-FFF2-40B4-BE49-F238E27FC236}">
              <a16:creationId xmlns:a16="http://schemas.microsoft.com/office/drawing/2014/main" id="{178BBC24-2B20-4724-89FC-5715BE634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1194" y="0"/>
          <a:ext cx="1163637" cy="1157287"/>
        </a:xfrm>
        <a:prstGeom prst="rect">
          <a:avLst/>
        </a:prstGeom>
      </xdr:spPr>
    </xdr:pic>
    <xdr:clientData/>
  </xdr:twoCellAnchor>
  <xdr:twoCellAnchor>
    <xdr:from>
      <xdr:col>8</xdr:col>
      <xdr:colOff>190498</xdr:colOff>
      <xdr:row>104</xdr:row>
      <xdr:rowOff>2</xdr:rowOff>
    </xdr:from>
    <xdr:to>
      <xdr:col>14</xdr:col>
      <xdr:colOff>244927</xdr:colOff>
      <xdr:row>117</xdr:row>
      <xdr:rowOff>72570</xdr:rowOff>
    </xdr:to>
    <xdr:sp macro="" textlink="">
      <xdr:nvSpPr>
        <xdr:cNvPr id="3" name="TextBox 2">
          <a:extLst>
            <a:ext uri="{FF2B5EF4-FFF2-40B4-BE49-F238E27FC236}">
              <a16:creationId xmlns:a16="http://schemas.microsoft.com/office/drawing/2014/main" id="{B9E80DAE-4225-4EB7-B3C0-C896C949E15A}"/>
            </a:ext>
          </a:extLst>
        </xdr:cNvPr>
        <xdr:cNvSpPr txBox="1"/>
      </xdr:nvSpPr>
      <xdr:spPr>
        <a:xfrm>
          <a:off x="9198427" y="27060073"/>
          <a:ext cx="3755571" cy="31477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i="0"/>
            <a:t>Training for each device </a:t>
          </a:r>
          <a:r>
            <a:rPr lang="en-US" sz="1100"/>
            <a:t>- </a:t>
          </a:r>
          <a:r>
            <a:rPr lang="en-US" sz="1100" b="1">
              <a:solidFill>
                <a:srgbClr val="FF0000"/>
              </a:solidFill>
            </a:rPr>
            <a:t>To measure on MRL or SCS devices, students </a:t>
          </a:r>
          <a:r>
            <a:rPr lang="en-US" sz="1100" b="1" u="sng">
              <a:solidFill>
                <a:srgbClr val="FF0000"/>
              </a:solidFill>
            </a:rPr>
            <a:t>must be trained </a:t>
          </a:r>
          <a:r>
            <a:rPr lang="en-US" sz="1100" b="1">
              <a:solidFill>
                <a:srgbClr val="FF0000"/>
              </a:solidFill>
            </a:rPr>
            <a:t>by the MRL/SCS staff before being allowed to measure independently (official</a:t>
          </a:r>
          <a:r>
            <a:rPr lang="en-US" sz="1100" b="1" baseline="0">
              <a:solidFill>
                <a:srgbClr val="FF0000"/>
              </a:solidFill>
            </a:rPr>
            <a:t> requirement)</a:t>
          </a:r>
          <a:r>
            <a:rPr lang="en-US" sz="1100"/>
            <a:t>. </a:t>
          </a:r>
          <a:r>
            <a:rPr lang="en-US" sz="1100" b="1"/>
            <a:t>The training cost per hour includes the device cost and the staff cost from the MRL/SCS for the training (therefore they are higher then self-measurement) </a:t>
          </a:r>
          <a:r>
            <a:rPr lang="en-US" sz="1100"/>
            <a:t>and can be found for</a:t>
          </a:r>
          <a:r>
            <a:rPr lang="en-US" sz="1100" baseline="0"/>
            <a:t> MRL:</a:t>
          </a:r>
          <a:r>
            <a:rPr lang="en-US" sz="1100"/>
            <a:t> </a:t>
          </a:r>
          <a:r>
            <a:rPr lang="en-US" sz="1100" i="1"/>
            <a:t>https://ws.engr.illinois.edu/sitemanager/getfile.asp?id=8054:</a:t>
          </a:r>
          <a:br>
            <a:rPr lang="en-US" sz="1100"/>
          </a:br>
          <a:r>
            <a:rPr lang="en-US" sz="1100"/>
            <a:t>and for SCS:</a:t>
          </a:r>
          <a:br>
            <a:rPr lang="en-US" sz="1100"/>
          </a:br>
          <a:r>
            <a:rPr lang="en-US" sz="1100" i="1"/>
            <a:t>https://scs.illinois.edu/resources/cores-scs-research-and-service-facilities/microanalysis-laboratory/service-rates</a:t>
          </a:r>
          <a:br>
            <a:rPr lang="en-US" sz="1100"/>
          </a:br>
          <a:r>
            <a:rPr lang="en-US" sz="1100"/>
            <a:t>The hours needed are based on the devices</a:t>
          </a:r>
          <a:r>
            <a:rPr lang="en-US" sz="1100" baseline="0"/>
            <a:t> (SEM and TEM require more training hours compared to the others, since the instrument is more complicated. </a:t>
          </a:r>
          <a:r>
            <a:rPr lang="en-US" sz="1100" b="1" baseline="0"/>
            <a:t>Both TEM and SEM will be learned by 1 student, while the other instruments will be learned by 2 students each.</a:t>
          </a:r>
          <a:br>
            <a:rPr lang="en-US" sz="1100" b="1" baseline="0"/>
          </a:br>
          <a:endParaRPr lang="en-US" sz="1100" b="1"/>
        </a:p>
      </xdr:txBody>
    </xdr:sp>
    <xdr:clientData/>
  </xdr:twoCellAnchor>
  <xdr:twoCellAnchor>
    <xdr:from>
      <xdr:col>9</xdr:col>
      <xdr:colOff>0</xdr:colOff>
      <xdr:row>66</xdr:row>
      <xdr:rowOff>0</xdr:rowOff>
    </xdr:from>
    <xdr:to>
      <xdr:col>14</xdr:col>
      <xdr:colOff>530678</xdr:colOff>
      <xdr:row>76</xdr:row>
      <xdr:rowOff>37645</xdr:rowOff>
    </xdr:to>
    <xdr:sp macro="" textlink="">
      <xdr:nvSpPr>
        <xdr:cNvPr id="4" name="TextBox 3">
          <a:extLst>
            <a:ext uri="{FF2B5EF4-FFF2-40B4-BE49-F238E27FC236}">
              <a16:creationId xmlns:a16="http://schemas.microsoft.com/office/drawing/2014/main" id="{70ECFB56-CFB9-486F-8542-2A55A644F6D8}"/>
            </a:ext>
          </a:extLst>
        </xdr:cNvPr>
        <xdr:cNvSpPr txBox="1"/>
      </xdr:nvSpPr>
      <xdr:spPr>
        <a:xfrm>
          <a:off x="9647464" y="18410464"/>
          <a:ext cx="3660321" cy="2446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Most work willl be without payment.</a:t>
          </a:r>
          <a:r>
            <a:rPr lang="en-US" sz="1100" baseline="0"/>
            <a:t> </a:t>
          </a:r>
          <a:r>
            <a:rPr lang="en-US" sz="1100">
              <a:solidFill>
                <a:schemeClr val="dk1"/>
              </a:solidFill>
              <a:effectLst/>
              <a:latin typeface="+mn-lt"/>
              <a:ea typeface="+mn-ea"/>
              <a:cs typeface="+mn-cs"/>
            </a:rPr>
            <a:t>The students</a:t>
          </a:r>
          <a:r>
            <a:rPr lang="en-US" sz="1100" baseline="0">
              <a:solidFill>
                <a:schemeClr val="dk1"/>
              </a:solidFill>
              <a:effectLst/>
              <a:latin typeface="+mn-lt"/>
              <a:ea typeface="+mn-ea"/>
              <a:cs typeface="+mn-cs"/>
            </a:rPr>
            <a:t> in the project are willing to work without personal wages. The post doc is willing to invest more time then being paid if nessassry, since the focus lies on providing the students the oppurtunity to conduct research.</a:t>
          </a:r>
          <a:endParaRPr lang="en-US">
            <a:effectLst/>
          </a:endParaRPr>
        </a:p>
        <a:p>
          <a:endParaRPr lang="en-US" sz="1100"/>
        </a:p>
      </xdr:txBody>
    </xdr:sp>
    <xdr:clientData/>
  </xdr:twoCellAnchor>
  <xdr:twoCellAnchor>
    <xdr:from>
      <xdr:col>8</xdr:col>
      <xdr:colOff>149678</xdr:colOff>
      <xdr:row>93</xdr:row>
      <xdr:rowOff>0</xdr:rowOff>
    </xdr:from>
    <xdr:to>
      <xdr:col>16</xdr:col>
      <xdr:colOff>10432</xdr:colOff>
      <xdr:row>103</xdr:row>
      <xdr:rowOff>88900</xdr:rowOff>
    </xdr:to>
    <xdr:sp macro="" textlink="">
      <xdr:nvSpPr>
        <xdr:cNvPr id="5" name="TextBox 4">
          <a:extLst>
            <a:ext uri="{FF2B5EF4-FFF2-40B4-BE49-F238E27FC236}">
              <a16:creationId xmlns:a16="http://schemas.microsoft.com/office/drawing/2014/main" id="{4688BF6B-ADF5-40A5-B535-58CC9B622571}"/>
            </a:ext>
          </a:extLst>
        </xdr:cNvPr>
        <xdr:cNvSpPr txBox="1"/>
      </xdr:nvSpPr>
      <xdr:spPr>
        <a:xfrm>
          <a:off x="9171214" y="24860250"/>
          <a:ext cx="4868182" cy="25926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TEM is for particle size and functionalization shell analyses, as well as degradation</a:t>
          </a:r>
          <a:r>
            <a:rPr lang="en-US" sz="1100" baseline="0"/>
            <a:t> after cycling of the particles</a:t>
          </a:r>
          <a:br>
            <a:rPr lang="en-US" sz="1100" baseline="0"/>
          </a:br>
          <a:r>
            <a:rPr lang="en-US" sz="1100" baseline="0"/>
            <a:t>SEM (includes EDS) is to investigate particle structure and composition</a:t>
          </a:r>
          <a:br>
            <a:rPr lang="en-US" sz="1100" baseline="0"/>
          </a:br>
          <a:r>
            <a:rPr lang="en-US" sz="1100" baseline="0"/>
            <a:t>Zetasizer DLS is to investigate Fe3O4 particle size and distribution</a:t>
          </a:r>
          <a:br>
            <a:rPr lang="en-US" sz="1100" baseline="0"/>
          </a:br>
          <a:r>
            <a:rPr lang="en-US" sz="1100" baseline="0"/>
            <a:t>FTIR is to investigate functional groups before and after functionalization and after particle application studies</a:t>
          </a:r>
          <a:br>
            <a:rPr lang="en-US" sz="1100" baseline="0"/>
          </a:br>
          <a:r>
            <a:rPr lang="en-US" sz="1100" baseline="0"/>
            <a:t>Raman is to investigate the iron particle and clarify that it is Fe3O4 (Magnetite) and not Fe2O3 (Hematite and Maghemite)</a:t>
          </a:r>
          <a:br>
            <a:rPr lang="en-US" sz="1100" baseline="0"/>
          </a:br>
          <a:r>
            <a:rPr lang="en-US" sz="1100" baseline="0"/>
            <a:t>SQUID is for characterization of magnetic properties and to proof superparamagnetic behavior</a:t>
          </a:r>
          <a:br>
            <a:rPr lang="en-US" sz="1100" baseline="0"/>
          </a:br>
          <a:r>
            <a:rPr lang="en-US" sz="1100" baseline="0"/>
            <a:t>NMR is to quantify yield (including every kinetic study)</a:t>
          </a:r>
          <a:br>
            <a:rPr lang="en-US" sz="1100" baseline="0"/>
          </a:br>
          <a:r>
            <a:rPr lang="en-US" sz="1100" baseline="0"/>
            <a:t>TGA-MS is to investigate thermal stability of the particles</a:t>
          </a:r>
          <a:br>
            <a:rPr lang="en-US" sz="1100" baseline="0"/>
          </a:br>
          <a:r>
            <a:rPr lang="en-US" sz="1100" baseline="0"/>
            <a:t>CHNO element analysis will be used to quantify the particle functionalization degree</a:t>
          </a:r>
          <a:br>
            <a:rPr lang="en-US" sz="1100" baseline="0"/>
          </a:b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68262</xdr:rowOff>
    </xdr:to>
    <xdr:pic>
      <xdr:nvPicPr>
        <xdr:cNvPr id="2" name="Picture 1" descr="A logo with a leaf and text&#10;&#10;Description automatically generated">
          <a:extLst>
            <a:ext uri="{FF2B5EF4-FFF2-40B4-BE49-F238E27FC236}">
              <a16:creationId xmlns:a16="http://schemas.microsoft.com/office/drawing/2014/main" id="{071D4165-986E-441B-97D1-F3A50CB510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1194" y="0"/>
          <a:ext cx="1163637" cy="1157287"/>
        </a:xfrm>
        <a:prstGeom prst="rect">
          <a:avLst/>
        </a:prstGeom>
      </xdr:spPr>
    </xdr:pic>
    <xdr:clientData/>
  </xdr:twoCellAnchor>
  <xdr:twoCellAnchor>
    <xdr:from>
      <xdr:col>8</xdr:col>
      <xdr:colOff>90714</xdr:colOff>
      <xdr:row>103</xdr:row>
      <xdr:rowOff>208643</xdr:rowOff>
    </xdr:from>
    <xdr:to>
      <xdr:col>14</xdr:col>
      <xdr:colOff>145143</xdr:colOff>
      <xdr:row>117</xdr:row>
      <xdr:rowOff>45354</xdr:rowOff>
    </xdr:to>
    <xdr:sp macro="" textlink="">
      <xdr:nvSpPr>
        <xdr:cNvPr id="3" name="TextBox 2">
          <a:extLst>
            <a:ext uri="{FF2B5EF4-FFF2-40B4-BE49-F238E27FC236}">
              <a16:creationId xmlns:a16="http://schemas.microsoft.com/office/drawing/2014/main" id="{1EFA5719-E190-45F0-A04B-D1E66688A2C0}"/>
            </a:ext>
          </a:extLst>
        </xdr:cNvPr>
        <xdr:cNvSpPr txBox="1"/>
      </xdr:nvSpPr>
      <xdr:spPr>
        <a:xfrm>
          <a:off x="9095014" y="26954843"/>
          <a:ext cx="3750129" cy="3138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i="0"/>
            <a:t>Training for each device </a:t>
          </a:r>
          <a:r>
            <a:rPr lang="en-US" sz="1100"/>
            <a:t>- </a:t>
          </a:r>
          <a:r>
            <a:rPr lang="en-US" sz="1100" b="1">
              <a:solidFill>
                <a:srgbClr val="FF0000"/>
              </a:solidFill>
            </a:rPr>
            <a:t>To measure on MRL or SCS devices, students </a:t>
          </a:r>
          <a:r>
            <a:rPr lang="en-US" sz="1100" b="1" u="sng">
              <a:solidFill>
                <a:srgbClr val="FF0000"/>
              </a:solidFill>
            </a:rPr>
            <a:t>must be trained </a:t>
          </a:r>
          <a:r>
            <a:rPr lang="en-US" sz="1100" b="1">
              <a:solidFill>
                <a:srgbClr val="FF0000"/>
              </a:solidFill>
            </a:rPr>
            <a:t>by the MRL/SCS staff before being allowed to measure independently (official</a:t>
          </a:r>
          <a:r>
            <a:rPr lang="en-US" sz="1100" b="1" baseline="0">
              <a:solidFill>
                <a:srgbClr val="FF0000"/>
              </a:solidFill>
            </a:rPr>
            <a:t> requirement)</a:t>
          </a:r>
          <a:r>
            <a:rPr lang="en-US" sz="1100"/>
            <a:t>. </a:t>
          </a:r>
          <a:r>
            <a:rPr lang="en-US" sz="1100" b="1"/>
            <a:t>The training cost per hour includes the device cost and the staff cost from the MRL/SCS for the training (therefore they are higher then self-measurement) </a:t>
          </a:r>
          <a:r>
            <a:rPr lang="en-US" sz="1100"/>
            <a:t>and can be found for</a:t>
          </a:r>
          <a:r>
            <a:rPr lang="en-US" sz="1100" baseline="0"/>
            <a:t> MRL:</a:t>
          </a:r>
          <a:r>
            <a:rPr lang="en-US" sz="1100"/>
            <a:t> </a:t>
          </a:r>
          <a:r>
            <a:rPr lang="en-US" sz="1100" i="1"/>
            <a:t>https://ws.engr.illinois.edu/sitemanager/getfile.asp?id=8054:</a:t>
          </a:r>
          <a:br>
            <a:rPr lang="en-US" sz="1100"/>
          </a:br>
          <a:r>
            <a:rPr lang="en-US" sz="1100"/>
            <a:t>and for SCS:</a:t>
          </a:r>
          <a:br>
            <a:rPr lang="en-US" sz="1100"/>
          </a:br>
          <a:r>
            <a:rPr lang="en-US" sz="1100" i="1"/>
            <a:t>https://scs.illinois.edu/resources/cores-scs-research-and-service-facilities/microanalysis-laboratory/service-rates</a:t>
          </a:r>
          <a:br>
            <a:rPr lang="en-US" sz="1100"/>
          </a:br>
          <a:r>
            <a:rPr lang="en-US" sz="1100"/>
            <a:t>The hours needed are based on the devices</a:t>
          </a:r>
          <a:r>
            <a:rPr lang="en-US" sz="1100" baseline="0"/>
            <a:t> (SEM and TEM require more training hours compared to the others, since the instrument is more complicated. </a:t>
          </a:r>
          <a:r>
            <a:rPr lang="en-US" sz="1100" b="1" baseline="0"/>
            <a:t>Both TEM and SEM will be learned by 1 student, while the other instruments will be learned by 2 students each.</a:t>
          </a:r>
          <a:br>
            <a:rPr lang="en-US" sz="1100" b="1" baseline="0"/>
          </a:br>
          <a:endParaRPr lang="en-US" sz="1100" b="1"/>
        </a:p>
      </xdr:txBody>
    </xdr:sp>
    <xdr:clientData/>
  </xdr:twoCellAnchor>
  <xdr:twoCellAnchor>
    <xdr:from>
      <xdr:col>8</xdr:col>
      <xdr:colOff>462642</xdr:colOff>
      <xdr:row>66</xdr:row>
      <xdr:rowOff>72571</xdr:rowOff>
    </xdr:from>
    <xdr:to>
      <xdr:col>15</xdr:col>
      <xdr:colOff>272142</xdr:colOff>
      <xdr:row>75</xdr:row>
      <xdr:rowOff>90714</xdr:rowOff>
    </xdr:to>
    <xdr:sp macro="" textlink="">
      <xdr:nvSpPr>
        <xdr:cNvPr id="4" name="TextBox 3">
          <a:extLst>
            <a:ext uri="{FF2B5EF4-FFF2-40B4-BE49-F238E27FC236}">
              <a16:creationId xmlns:a16="http://schemas.microsoft.com/office/drawing/2014/main" id="{E0BA78C4-619E-478C-8C8E-EE0C834B2C03}"/>
            </a:ext>
          </a:extLst>
        </xdr:cNvPr>
        <xdr:cNvSpPr txBox="1"/>
      </xdr:nvSpPr>
      <xdr:spPr>
        <a:xfrm>
          <a:off x="9470571" y="18188214"/>
          <a:ext cx="4127500" cy="2140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students</a:t>
          </a:r>
          <a:r>
            <a:rPr lang="en-US" sz="1100" baseline="0"/>
            <a:t> in the project are willing to work without personal wages. The post doc is willing to invest more time then being paid if nessassry, since the focus lies on providing the students the oppurtunity to conduct research.</a:t>
          </a:r>
          <a:endParaRPr lang="en-US" sz="1100"/>
        </a:p>
      </xdr:txBody>
    </xdr:sp>
    <xdr:clientData/>
  </xdr:twoCellAnchor>
  <xdr:twoCellAnchor>
    <xdr:from>
      <xdr:col>8</xdr:col>
      <xdr:colOff>258535</xdr:colOff>
      <xdr:row>92</xdr:row>
      <xdr:rowOff>95251</xdr:rowOff>
    </xdr:from>
    <xdr:to>
      <xdr:col>16</xdr:col>
      <xdr:colOff>119289</xdr:colOff>
      <xdr:row>103</xdr:row>
      <xdr:rowOff>34472</xdr:rowOff>
    </xdr:to>
    <xdr:sp macro="" textlink="">
      <xdr:nvSpPr>
        <xdr:cNvPr id="5" name="TextBox 4">
          <a:extLst>
            <a:ext uri="{FF2B5EF4-FFF2-40B4-BE49-F238E27FC236}">
              <a16:creationId xmlns:a16="http://schemas.microsoft.com/office/drawing/2014/main" id="{5CCA72C4-B7B9-4CC6-86DA-27EF283711F9}"/>
            </a:ext>
          </a:extLst>
        </xdr:cNvPr>
        <xdr:cNvSpPr txBox="1"/>
      </xdr:nvSpPr>
      <xdr:spPr>
        <a:xfrm>
          <a:off x="9280071" y="24805822"/>
          <a:ext cx="4868182" cy="25926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TEM is for particle size and functionalization shell analyses, as well as degradation</a:t>
          </a:r>
          <a:r>
            <a:rPr lang="en-US" sz="1100" baseline="0"/>
            <a:t> after cycling of the particles</a:t>
          </a:r>
          <a:br>
            <a:rPr lang="en-US" sz="1100" baseline="0"/>
          </a:br>
          <a:r>
            <a:rPr lang="en-US" sz="1100" baseline="0"/>
            <a:t>SEM (includes EDS) is to investigate particle structure and composition</a:t>
          </a:r>
          <a:br>
            <a:rPr lang="en-US" sz="1100" baseline="0"/>
          </a:br>
          <a:r>
            <a:rPr lang="en-US" sz="1100" baseline="0"/>
            <a:t>Zetasizer DLS is to investigate Fe3O4 particle size and distribution</a:t>
          </a:r>
          <a:br>
            <a:rPr lang="en-US" sz="1100" baseline="0"/>
          </a:br>
          <a:r>
            <a:rPr lang="en-US" sz="1100" baseline="0"/>
            <a:t>FTIR is to investigate functional groups before and after functionalization and after particle application studies</a:t>
          </a:r>
          <a:br>
            <a:rPr lang="en-US" sz="1100" baseline="0"/>
          </a:br>
          <a:r>
            <a:rPr lang="en-US" sz="1100" baseline="0"/>
            <a:t>Raman is to investigate the iron particle and clarify that it is Fe3O4 (Magnetite) and not Fe2O3 (Hematite and Maghemite)</a:t>
          </a:r>
          <a:br>
            <a:rPr lang="en-US" sz="1100" baseline="0"/>
          </a:br>
          <a:r>
            <a:rPr lang="en-US" sz="1100" baseline="0"/>
            <a:t>SQUID is for characterization of magnetic properties and to proof superparamagnetic behavior</a:t>
          </a:r>
          <a:br>
            <a:rPr lang="en-US" sz="1100" baseline="0"/>
          </a:br>
          <a:r>
            <a:rPr lang="en-US" sz="1100" baseline="0"/>
            <a:t>NMR is to quantify yield (including every kinetic study)</a:t>
          </a:r>
          <a:br>
            <a:rPr lang="en-US" sz="1100" baseline="0"/>
          </a:br>
          <a:r>
            <a:rPr lang="en-US" sz="1100" baseline="0"/>
            <a:t>TGA-MS is to investigate thermal stability of the particles</a:t>
          </a:r>
          <a:br>
            <a:rPr lang="en-US" sz="1100" baseline="0"/>
          </a:br>
          <a:r>
            <a:rPr lang="en-US" sz="1100" baseline="0"/>
            <a:t>CHNO element analysis will be used to quantify the particle functionalization degree</a:t>
          </a:r>
          <a:br>
            <a:rPr lang="en-US" sz="1100" baseline="0"/>
          </a:b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65087</xdr:rowOff>
    </xdr:to>
    <xdr:pic>
      <xdr:nvPicPr>
        <xdr:cNvPr id="2" name="Picture 1" descr="A logo with a leaf and text&#10;&#10;Description automatically generated">
          <a:extLst>
            <a:ext uri="{FF2B5EF4-FFF2-40B4-BE49-F238E27FC236}">
              <a16:creationId xmlns:a16="http://schemas.microsoft.com/office/drawing/2014/main" id="{F95636E7-E3B2-4B68-A510-25FA92A01C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1194" y="0"/>
          <a:ext cx="1163637" cy="1157287"/>
        </a:xfrm>
        <a:prstGeom prst="rect">
          <a:avLst/>
        </a:prstGeom>
      </xdr:spPr>
    </xdr:pic>
    <xdr:clientData/>
  </xdr:twoCellAnchor>
  <xdr:twoCellAnchor>
    <xdr:from>
      <xdr:col>8</xdr:col>
      <xdr:colOff>190498</xdr:colOff>
      <xdr:row>104</xdr:row>
      <xdr:rowOff>2</xdr:rowOff>
    </xdr:from>
    <xdr:to>
      <xdr:col>14</xdr:col>
      <xdr:colOff>244927</xdr:colOff>
      <xdr:row>117</xdr:row>
      <xdr:rowOff>72570</xdr:rowOff>
    </xdr:to>
    <xdr:sp macro="" textlink="">
      <xdr:nvSpPr>
        <xdr:cNvPr id="3" name="TextBox 2">
          <a:extLst>
            <a:ext uri="{FF2B5EF4-FFF2-40B4-BE49-F238E27FC236}">
              <a16:creationId xmlns:a16="http://schemas.microsoft.com/office/drawing/2014/main" id="{70DBD998-8581-4088-8C67-4EA271BE2DD3}"/>
            </a:ext>
          </a:extLst>
        </xdr:cNvPr>
        <xdr:cNvSpPr txBox="1"/>
      </xdr:nvSpPr>
      <xdr:spPr>
        <a:xfrm>
          <a:off x="9194798" y="26981152"/>
          <a:ext cx="3750129" cy="3139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i="0"/>
            <a:t>Training for each device </a:t>
          </a:r>
          <a:r>
            <a:rPr lang="en-US" sz="1100"/>
            <a:t>- </a:t>
          </a:r>
          <a:r>
            <a:rPr lang="en-US" sz="1100" b="1">
              <a:solidFill>
                <a:srgbClr val="FF0000"/>
              </a:solidFill>
            </a:rPr>
            <a:t>To measure on MRL or SCS devices, students </a:t>
          </a:r>
          <a:r>
            <a:rPr lang="en-US" sz="1100" b="1" u="sng">
              <a:solidFill>
                <a:srgbClr val="FF0000"/>
              </a:solidFill>
            </a:rPr>
            <a:t>must be trained </a:t>
          </a:r>
          <a:r>
            <a:rPr lang="en-US" sz="1100" b="1">
              <a:solidFill>
                <a:srgbClr val="FF0000"/>
              </a:solidFill>
            </a:rPr>
            <a:t>by the MRL/SCS staff before being allowed to measure independently (official</a:t>
          </a:r>
          <a:r>
            <a:rPr lang="en-US" sz="1100" b="1" baseline="0">
              <a:solidFill>
                <a:srgbClr val="FF0000"/>
              </a:solidFill>
            </a:rPr>
            <a:t> requirement)</a:t>
          </a:r>
          <a:r>
            <a:rPr lang="en-US" sz="1100"/>
            <a:t>. </a:t>
          </a:r>
          <a:r>
            <a:rPr lang="en-US" sz="1100" b="1"/>
            <a:t>The training cost per hour includes the device cost and the staff cost from the MRL/SCS for the training (therefore they are higher then self-measurement) </a:t>
          </a:r>
          <a:r>
            <a:rPr lang="en-US" sz="1100"/>
            <a:t>and can be found for</a:t>
          </a:r>
          <a:r>
            <a:rPr lang="en-US" sz="1100" baseline="0"/>
            <a:t> MRL:</a:t>
          </a:r>
          <a:r>
            <a:rPr lang="en-US" sz="1100"/>
            <a:t> </a:t>
          </a:r>
          <a:r>
            <a:rPr lang="en-US" sz="1100" i="1"/>
            <a:t>https://ws.engr.illinois.edu/sitemanager/getfile.asp?id=8054:</a:t>
          </a:r>
          <a:br>
            <a:rPr lang="en-US" sz="1100"/>
          </a:br>
          <a:r>
            <a:rPr lang="en-US" sz="1100"/>
            <a:t>and for SCS:</a:t>
          </a:r>
          <a:br>
            <a:rPr lang="en-US" sz="1100"/>
          </a:br>
          <a:r>
            <a:rPr lang="en-US" sz="1100" i="1"/>
            <a:t>https://scs.illinois.edu/resources/cores-scs-research-and-service-facilities/microanalysis-laboratory/service-rates</a:t>
          </a:r>
          <a:br>
            <a:rPr lang="en-US" sz="1100"/>
          </a:br>
          <a:r>
            <a:rPr lang="en-US" sz="1100"/>
            <a:t>The hours needed are based on the devices</a:t>
          </a:r>
          <a:r>
            <a:rPr lang="en-US" sz="1100" baseline="0"/>
            <a:t> (SEM and TEM require more training hours compared to the others, since the instrument is more complicated. </a:t>
          </a:r>
          <a:r>
            <a:rPr lang="en-US" sz="1100" b="1" baseline="0"/>
            <a:t>Both TEM and SEM will be learned by 1 student, while the other instruments will be learned by 2 students each.</a:t>
          </a:r>
          <a:br>
            <a:rPr lang="en-US" sz="1100" b="1" baseline="0"/>
          </a:br>
          <a:endParaRPr lang="en-US" sz="1100" b="1"/>
        </a:p>
      </xdr:txBody>
    </xdr:sp>
    <xdr:clientData/>
  </xdr:twoCellAnchor>
  <xdr:twoCellAnchor>
    <xdr:from>
      <xdr:col>8</xdr:col>
      <xdr:colOff>199571</xdr:colOff>
      <xdr:row>66</xdr:row>
      <xdr:rowOff>163286</xdr:rowOff>
    </xdr:from>
    <xdr:to>
      <xdr:col>15</xdr:col>
      <xdr:colOff>9071</xdr:colOff>
      <xdr:row>75</xdr:row>
      <xdr:rowOff>181429</xdr:rowOff>
    </xdr:to>
    <xdr:sp macro="" textlink="">
      <xdr:nvSpPr>
        <xdr:cNvPr id="5" name="TextBox 4">
          <a:extLst>
            <a:ext uri="{FF2B5EF4-FFF2-40B4-BE49-F238E27FC236}">
              <a16:creationId xmlns:a16="http://schemas.microsoft.com/office/drawing/2014/main" id="{976A0EFD-1DB9-A9BA-F7D9-2FDC7A947F2E}"/>
            </a:ext>
          </a:extLst>
        </xdr:cNvPr>
        <xdr:cNvSpPr txBox="1"/>
      </xdr:nvSpPr>
      <xdr:spPr>
        <a:xfrm>
          <a:off x="9207500" y="18278929"/>
          <a:ext cx="4127500" cy="2140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students</a:t>
          </a:r>
          <a:r>
            <a:rPr lang="en-US" sz="1100" baseline="0">
              <a:solidFill>
                <a:schemeClr val="dk1"/>
              </a:solidFill>
              <a:effectLst/>
              <a:latin typeface="+mn-lt"/>
              <a:ea typeface="+mn-ea"/>
              <a:cs typeface="+mn-cs"/>
            </a:rPr>
            <a:t> in the project are willing to work without personal wages. The post doc is willing to invest more time then being paid if nessassry, since the focus lies on providing the students the oppurtunity to conduct research.</a:t>
          </a:r>
          <a:endParaRPr lang="en-US">
            <a:effectLst/>
          </a:endParaRPr>
        </a:p>
      </xdr:txBody>
    </xdr:sp>
    <xdr:clientData/>
  </xdr:twoCellAnchor>
  <xdr:twoCellAnchor>
    <xdr:from>
      <xdr:col>8</xdr:col>
      <xdr:colOff>204106</xdr:colOff>
      <xdr:row>93</xdr:row>
      <xdr:rowOff>68036</xdr:rowOff>
    </xdr:from>
    <xdr:to>
      <xdr:col>16</xdr:col>
      <xdr:colOff>64860</xdr:colOff>
      <xdr:row>103</xdr:row>
      <xdr:rowOff>160111</xdr:rowOff>
    </xdr:to>
    <xdr:sp macro="" textlink="">
      <xdr:nvSpPr>
        <xdr:cNvPr id="6" name="TextBox 5">
          <a:extLst>
            <a:ext uri="{FF2B5EF4-FFF2-40B4-BE49-F238E27FC236}">
              <a16:creationId xmlns:a16="http://schemas.microsoft.com/office/drawing/2014/main" id="{C3AE5DC0-12D4-4727-92B2-C6CD894DA99D}"/>
            </a:ext>
          </a:extLst>
        </xdr:cNvPr>
        <xdr:cNvSpPr txBox="1"/>
      </xdr:nvSpPr>
      <xdr:spPr>
        <a:xfrm>
          <a:off x="9225642" y="24928286"/>
          <a:ext cx="4868182" cy="2595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TEM is for particle size and functionalization shell analyses, as well as degradation</a:t>
          </a:r>
          <a:r>
            <a:rPr lang="en-US" sz="1100" baseline="0"/>
            <a:t> after cycling of the particles</a:t>
          </a:r>
          <a:br>
            <a:rPr lang="en-US" sz="1100" baseline="0"/>
          </a:br>
          <a:r>
            <a:rPr lang="en-US" sz="1100" baseline="0"/>
            <a:t>SEM (includes EDS) is to investigate particle structure and composition</a:t>
          </a:r>
          <a:br>
            <a:rPr lang="en-US" sz="1100" baseline="0"/>
          </a:br>
          <a:r>
            <a:rPr lang="en-US" sz="1100" baseline="0"/>
            <a:t>Zetasizer DLS is to investigate Fe3O4 particle size and distribution</a:t>
          </a:r>
          <a:br>
            <a:rPr lang="en-US" sz="1100" baseline="0"/>
          </a:br>
          <a:r>
            <a:rPr lang="en-US" sz="1100" baseline="0"/>
            <a:t>FTIR is to investigate functional groups before and after functionalization and after particle application studies</a:t>
          </a:r>
          <a:br>
            <a:rPr lang="en-US" sz="1100" baseline="0"/>
          </a:br>
          <a:r>
            <a:rPr lang="en-US" sz="1100" baseline="0"/>
            <a:t>Raman is to investigate the iron particle and clarify that it is Fe3O4 (Magnetite) and not Fe2O3 (Hematite and Maghemite)</a:t>
          </a:r>
          <a:br>
            <a:rPr lang="en-US" sz="1100" baseline="0"/>
          </a:br>
          <a:r>
            <a:rPr lang="en-US" sz="1100" baseline="0"/>
            <a:t>SQUID is for characterization of magnetic properties and to proof superparamagnetic behavior</a:t>
          </a:r>
          <a:br>
            <a:rPr lang="en-US" sz="1100" baseline="0"/>
          </a:br>
          <a:r>
            <a:rPr lang="en-US" sz="1100" baseline="0"/>
            <a:t>NMR is to quantify yield (including every kinetic study)</a:t>
          </a:r>
          <a:br>
            <a:rPr lang="en-US" sz="1100" baseline="0"/>
          </a:br>
          <a:r>
            <a:rPr lang="en-US" sz="1100" baseline="0"/>
            <a:t>TGA-MS is to investigate thermal stability of the particles</a:t>
          </a:r>
          <a:br>
            <a:rPr lang="en-US" sz="1100" baseline="0"/>
          </a:br>
          <a:r>
            <a:rPr lang="en-US" sz="1100" baseline="0"/>
            <a:t>CHNO element analysis will be used to quantify the particle functionalization degree</a:t>
          </a:r>
          <a:br>
            <a:rPr lang="en-US" sz="1100" baseline="0"/>
          </a:b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65087</xdr:rowOff>
    </xdr:to>
    <xdr:pic>
      <xdr:nvPicPr>
        <xdr:cNvPr id="2" name="Picture 1" descr="A logo with a leaf and text&#10;&#10;Description automatically generated">
          <a:extLst>
            <a:ext uri="{FF2B5EF4-FFF2-40B4-BE49-F238E27FC236}">
              <a16:creationId xmlns:a16="http://schemas.microsoft.com/office/drawing/2014/main" id="{983282D3-E26E-4F52-A517-3009609E6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7544" y="0"/>
          <a:ext cx="1163637" cy="1163637"/>
        </a:xfrm>
        <a:prstGeom prst="rect">
          <a:avLst/>
        </a:prstGeom>
      </xdr:spPr>
    </xdr:pic>
    <xdr:clientData/>
  </xdr:twoCellAnchor>
  <xdr:twoCellAnchor>
    <xdr:from>
      <xdr:col>8</xdr:col>
      <xdr:colOff>90714</xdr:colOff>
      <xdr:row>103</xdr:row>
      <xdr:rowOff>208643</xdr:rowOff>
    </xdr:from>
    <xdr:to>
      <xdr:col>14</xdr:col>
      <xdr:colOff>145143</xdr:colOff>
      <xdr:row>117</xdr:row>
      <xdr:rowOff>45354</xdr:rowOff>
    </xdr:to>
    <xdr:sp macro="" textlink="">
      <xdr:nvSpPr>
        <xdr:cNvPr id="3" name="TextBox 2">
          <a:extLst>
            <a:ext uri="{FF2B5EF4-FFF2-40B4-BE49-F238E27FC236}">
              <a16:creationId xmlns:a16="http://schemas.microsoft.com/office/drawing/2014/main" id="{8D389146-CDBC-4667-9184-1E6F1443ECA8}"/>
            </a:ext>
          </a:extLst>
        </xdr:cNvPr>
        <xdr:cNvSpPr txBox="1"/>
      </xdr:nvSpPr>
      <xdr:spPr>
        <a:xfrm>
          <a:off x="9098189" y="27183443"/>
          <a:ext cx="3769179" cy="31831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i="0"/>
            <a:t>Training for each device </a:t>
          </a:r>
          <a:r>
            <a:rPr lang="en-US" sz="1100"/>
            <a:t>- </a:t>
          </a:r>
          <a:r>
            <a:rPr lang="en-US" sz="1100" b="1">
              <a:solidFill>
                <a:srgbClr val="FF0000"/>
              </a:solidFill>
            </a:rPr>
            <a:t>To measure on MRL or SCS devices, students </a:t>
          </a:r>
          <a:r>
            <a:rPr lang="en-US" sz="1100" b="1" u="sng">
              <a:solidFill>
                <a:srgbClr val="FF0000"/>
              </a:solidFill>
            </a:rPr>
            <a:t>must be trained </a:t>
          </a:r>
          <a:r>
            <a:rPr lang="en-US" sz="1100" b="1">
              <a:solidFill>
                <a:srgbClr val="FF0000"/>
              </a:solidFill>
            </a:rPr>
            <a:t>by the MRL/SCS staff before being allowed to measure independently (official</a:t>
          </a:r>
          <a:r>
            <a:rPr lang="en-US" sz="1100" b="1" baseline="0">
              <a:solidFill>
                <a:srgbClr val="FF0000"/>
              </a:solidFill>
            </a:rPr>
            <a:t> requirement)</a:t>
          </a:r>
          <a:r>
            <a:rPr lang="en-US" sz="1100"/>
            <a:t>. </a:t>
          </a:r>
          <a:r>
            <a:rPr lang="en-US" sz="1100" b="1"/>
            <a:t>The training cost per hour includes the device cost and the staff cost from the MRL/SCS for the training (therefore they are higher then self-measurement) </a:t>
          </a:r>
          <a:r>
            <a:rPr lang="en-US" sz="1100"/>
            <a:t>and can be found for</a:t>
          </a:r>
          <a:r>
            <a:rPr lang="en-US" sz="1100" baseline="0"/>
            <a:t> MRL:</a:t>
          </a:r>
          <a:r>
            <a:rPr lang="en-US" sz="1100"/>
            <a:t> </a:t>
          </a:r>
          <a:r>
            <a:rPr lang="en-US" sz="1100" i="1"/>
            <a:t>https://ws.engr.illinois.edu/sitemanager/getfile.asp?id=8054:</a:t>
          </a:r>
          <a:br>
            <a:rPr lang="en-US" sz="1100"/>
          </a:br>
          <a:r>
            <a:rPr lang="en-US" sz="1100"/>
            <a:t>and for SCS:</a:t>
          </a:r>
          <a:br>
            <a:rPr lang="en-US" sz="1100"/>
          </a:br>
          <a:r>
            <a:rPr lang="en-US" sz="1100" i="1"/>
            <a:t>https://scs.illinois.edu/resources/cores-scs-research-and-service-facilities/microanalysis-laboratory/service-rates</a:t>
          </a:r>
          <a:br>
            <a:rPr lang="en-US" sz="1100"/>
          </a:br>
          <a:r>
            <a:rPr lang="en-US" sz="1100"/>
            <a:t>The hours needed are based on the devices</a:t>
          </a:r>
          <a:r>
            <a:rPr lang="en-US" sz="1100" baseline="0"/>
            <a:t> (SEM and TEM require more training hours compared to the others, since the instrument is more complicated. </a:t>
          </a:r>
          <a:r>
            <a:rPr lang="en-US" sz="1100" b="1" baseline="0"/>
            <a:t>Both TEM and SEM will be learned by 1 student, while the other instruments will be learned by 2 students each.</a:t>
          </a:r>
          <a:br>
            <a:rPr lang="en-US" sz="1100" b="1" baseline="0"/>
          </a:br>
          <a:endParaRPr lang="en-US" sz="1100" b="1"/>
        </a:p>
      </xdr:txBody>
    </xdr:sp>
    <xdr:clientData/>
  </xdr:twoCellAnchor>
  <xdr:twoCellAnchor>
    <xdr:from>
      <xdr:col>9</xdr:col>
      <xdr:colOff>0</xdr:colOff>
      <xdr:row>67</xdr:row>
      <xdr:rowOff>0</xdr:rowOff>
    </xdr:from>
    <xdr:to>
      <xdr:col>15</xdr:col>
      <xdr:colOff>435428</xdr:colOff>
      <xdr:row>76</xdr:row>
      <xdr:rowOff>58964</xdr:rowOff>
    </xdr:to>
    <xdr:sp macro="" textlink="">
      <xdr:nvSpPr>
        <xdr:cNvPr id="4" name="TextBox 3">
          <a:extLst>
            <a:ext uri="{FF2B5EF4-FFF2-40B4-BE49-F238E27FC236}">
              <a16:creationId xmlns:a16="http://schemas.microsoft.com/office/drawing/2014/main" id="{60F07E64-D326-490B-A968-236AFF3CAFE8}"/>
            </a:ext>
          </a:extLst>
        </xdr:cNvPr>
        <xdr:cNvSpPr txBox="1"/>
      </xdr:nvSpPr>
      <xdr:spPr>
        <a:xfrm>
          <a:off x="9647464" y="18655393"/>
          <a:ext cx="4191000" cy="222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students</a:t>
          </a:r>
          <a:r>
            <a:rPr lang="en-US" sz="1100" baseline="0">
              <a:solidFill>
                <a:schemeClr val="dk1"/>
              </a:solidFill>
              <a:effectLst/>
              <a:latin typeface="+mn-lt"/>
              <a:ea typeface="+mn-ea"/>
              <a:cs typeface="+mn-cs"/>
            </a:rPr>
            <a:t> in the project are willing to work without personal wages. The post doc is willing to invest more time then being paid if nessassry, since the focus lies on providing the students the oppurtunity to conduct research.</a:t>
          </a:r>
          <a:endParaRPr lang="en-US">
            <a:effectLst/>
          </a:endParaRPr>
        </a:p>
      </xdr:txBody>
    </xdr:sp>
    <xdr:clientData/>
  </xdr:twoCellAnchor>
  <xdr:twoCellAnchor>
    <xdr:from>
      <xdr:col>8</xdr:col>
      <xdr:colOff>136070</xdr:colOff>
      <xdr:row>93</xdr:row>
      <xdr:rowOff>40821</xdr:rowOff>
    </xdr:from>
    <xdr:to>
      <xdr:col>15</xdr:col>
      <xdr:colOff>622752</xdr:colOff>
      <xdr:row>103</xdr:row>
      <xdr:rowOff>132896</xdr:rowOff>
    </xdr:to>
    <xdr:sp macro="" textlink="">
      <xdr:nvSpPr>
        <xdr:cNvPr id="5" name="TextBox 4">
          <a:extLst>
            <a:ext uri="{FF2B5EF4-FFF2-40B4-BE49-F238E27FC236}">
              <a16:creationId xmlns:a16="http://schemas.microsoft.com/office/drawing/2014/main" id="{8AB0E34A-EF63-460F-AC99-E027CE3F2D44}"/>
            </a:ext>
          </a:extLst>
        </xdr:cNvPr>
        <xdr:cNvSpPr txBox="1"/>
      </xdr:nvSpPr>
      <xdr:spPr>
        <a:xfrm>
          <a:off x="9157606" y="24901071"/>
          <a:ext cx="4868182" cy="2595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TEM is for particle size and functionalization shell analyses, as well as degradation</a:t>
          </a:r>
          <a:r>
            <a:rPr lang="en-US" sz="1100" baseline="0"/>
            <a:t> after cycling of the particles</a:t>
          </a:r>
          <a:br>
            <a:rPr lang="en-US" sz="1100" baseline="0"/>
          </a:br>
          <a:r>
            <a:rPr lang="en-US" sz="1100" baseline="0"/>
            <a:t>SEM (includes EDS) is to investigate particle structure and composition</a:t>
          </a:r>
          <a:br>
            <a:rPr lang="en-US" sz="1100" baseline="0"/>
          </a:br>
          <a:r>
            <a:rPr lang="en-US" sz="1100" baseline="0"/>
            <a:t>Zetasizer DLS is to investigate Fe3O4 particle size and distribution</a:t>
          </a:r>
          <a:br>
            <a:rPr lang="en-US" sz="1100" baseline="0"/>
          </a:br>
          <a:r>
            <a:rPr lang="en-US" sz="1100" baseline="0"/>
            <a:t>FTIR is to investigate functional groups before and after functionalization and after particle application studies</a:t>
          </a:r>
          <a:br>
            <a:rPr lang="en-US" sz="1100" baseline="0"/>
          </a:br>
          <a:r>
            <a:rPr lang="en-US" sz="1100" baseline="0"/>
            <a:t>Raman is to investigate the iron particle and clarify that it is Fe3O4 (Magnetite) and not Fe2O3 (Hematite and Maghemite)</a:t>
          </a:r>
          <a:br>
            <a:rPr lang="en-US" sz="1100" baseline="0"/>
          </a:br>
          <a:r>
            <a:rPr lang="en-US" sz="1100" baseline="0"/>
            <a:t>SQUID is for characterization of magnetic properties and to proof superparamagnetic behavior</a:t>
          </a:r>
          <a:br>
            <a:rPr lang="en-US" sz="1100" baseline="0"/>
          </a:br>
          <a:r>
            <a:rPr lang="en-US" sz="1100" baseline="0"/>
            <a:t>NMR is to quantify yield (including every kinetic study)</a:t>
          </a:r>
          <a:br>
            <a:rPr lang="en-US" sz="1100" baseline="0"/>
          </a:br>
          <a:r>
            <a:rPr lang="en-US" sz="1100" baseline="0"/>
            <a:t>TGA-MS is to investigate thermal stability of the particles</a:t>
          </a:r>
          <a:br>
            <a:rPr lang="en-US" sz="1100" baseline="0"/>
          </a:br>
          <a:r>
            <a:rPr lang="en-US" sz="1100" baseline="0"/>
            <a:t>CHNO element analysis will be used to quantify the particle functionalization degree</a:t>
          </a:r>
          <a:br>
            <a:rPr lang="en-US" sz="1100" baseline="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9601-ACE6-489E-A3CA-EAEECB5BE82F}">
  <sheetPr>
    <pageSetUpPr fitToPage="1"/>
  </sheetPr>
  <dimension ref="B1:J158"/>
  <sheetViews>
    <sheetView tabSelected="1" topLeftCell="A65" zoomScale="70" zoomScaleNormal="70" workbookViewId="0">
      <selection activeCell="B69" sqref="B69:D69"/>
    </sheetView>
  </sheetViews>
  <sheetFormatPr defaultColWidth="8.85546875" defaultRowHeight="14.4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s>
  <sheetData>
    <row r="1" spans="2:8" ht="86.25" customHeight="1">
      <c r="C1" s="4"/>
      <c r="D1" s="4"/>
      <c r="E1" s="4"/>
      <c r="F1" s="4"/>
      <c r="G1" s="4"/>
      <c r="H1" s="4"/>
    </row>
    <row r="2" spans="2:8" ht="26.1">
      <c r="C2" s="53" t="s">
        <v>0</v>
      </c>
      <c r="D2" s="53"/>
      <c r="E2" s="53"/>
      <c r="F2" s="53"/>
      <c r="G2" s="53"/>
      <c r="H2" s="53"/>
    </row>
    <row r="3" spans="2:8" ht="10.5" customHeight="1" thickBot="1">
      <c r="C3" s="1"/>
      <c r="D3" s="1"/>
      <c r="E3" s="1"/>
      <c r="F3" s="1"/>
      <c r="G3" s="1"/>
      <c r="H3" s="1"/>
    </row>
    <row r="4" spans="2:8" ht="15.75" customHeight="1">
      <c r="B4" s="54" t="s">
        <v>1</v>
      </c>
      <c r="C4" s="55"/>
      <c r="D4" s="55"/>
      <c r="E4" s="55"/>
      <c r="F4" s="55"/>
      <c r="G4" s="55"/>
      <c r="H4" s="56"/>
    </row>
    <row r="5" spans="2:8" ht="15.75" customHeight="1">
      <c r="B5" s="57"/>
      <c r="C5" s="58"/>
      <c r="D5" s="58"/>
      <c r="E5" s="58"/>
      <c r="F5" s="58"/>
      <c r="G5" s="58"/>
      <c r="H5" s="59"/>
    </row>
    <row r="6" spans="2:8" ht="15.75" customHeight="1">
      <c r="B6" s="57"/>
      <c r="C6" s="58"/>
      <c r="D6" s="58"/>
      <c r="E6" s="58"/>
      <c r="F6" s="58"/>
      <c r="G6" s="58"/>
      <c r="H6" s="59"/>
    </row>
    <row r="7" spans="2:8" ht="15.75" customHeight="1">
      <c r="B7" s="57"/>
      <c r="C7" s="58"/>
      <c r="D7" s="58"/>
      <c r="E7" s="58"/>
      <c r="F7" s="58"/>
      <c r="G7" s="58"/>
      <c r="H7" s="59"/>
    </row>
    <row r="8" spans="2:8" ht="15.75" customHeight="1">
      <c r="B8" s="57"/>
      <c r="C8" s="58"/>
      <c r="D8" s="58"/>
      <c r="E8" s="58"/>
      <c r="F8" s="58"/>
      <c r="G8" s="58"/>
      <c r="H8" s="59"/>
    </row>
    <row r="9" spans="2:8" ht="15.75" customHeight="1">
      <c r="B9" s="57"/>
      <c r="C9" s="58"/>
      <c r="D9" s="58"/>
      <c r="E9" s="58"/>
      <c r="F9" s="58"/>
      <c r="G9" s="58"/>
      <c r="H9" s="59"/>
    </row>
    <row r="10" spans="2:8" ht="75" customHeight="1" thickBot="1">
      <c r="B10" s="60"/>
      <c r="C10" s="61"/>
      <c r="D10" s="61"/>
      <c r="E10" s="61"/>
      <c r="F10" s="61"/>
      <c r="G10" s="61"/>
      <c r="H10" s="62"/>
    </row>
    <row r="11" spans="2:8" ht="16.5" customHeight="1" thickBot="1">
      <c r="C11" s="5"/>
      <c r="D11" s="5"/>
      <c r="E11" s="5"/>
      <c r="F11" s="5"/>
      <c r="G11" s="5"/>
      <c r="H11" s="5"/>
    </row>
    <row r="12" spans="2:8" ht="26.45" thickBot="1">
      <c r="B12" s="38" t="s">
        <v>2</v>
      </c>
      <c r="C12" s="39"/>
      <c r="D12" s="39"/>
      <c r="E12" s="39"/>
      <c r="F12" s="39"/>
      <c r="G12" s="39"/>
      <c r="H12" s="40"/>
    </row>
    <row r="13" spans="2:8" ht="8.25" customHeight="1" thickBot="1">
      <c r="B13" s="13"/>
      <c r="C13" s="14"/>
      <c r="D13" s="14"/>
      <c r="E13" s="15"/>
      <c r="F13" s="15"/>
      <c r="G13" s="15"/>
      <c r="H13" s="28"/>
    </row>
    <row r="14" spans="2:8" ht="21" customHeight="1">
      <c r="B14" s="16"/>
      <c r="C14" s="63" t="s">
        <v>3</v>
      </c>
      <c r="D14" s="64"/>
      <c r="E14" s="65" t="s">
        <v>4</v>
      </c>
      <c r="F14" s="66"/>
      <c r="G14" s="67"/>
      <c r="H14" s="29"/>
    </row>
    <row r="15" spans="2:8" ht="21" customHeight="1" thickBot="1">
      <c r="B15" s="16"/>
      <c r="C15" s="63"/>
      <c r="D15" s="64"/>
      <c r="E15" s="68"/>
      <c r="F15" s="69"/>
      <c r="G15" s="70"/>
      <c r="H15" s="29"/>
    </row>
    <row r="16" spans="2:8" ht="23.25" customHeight="1" thickBot="1">
      <c r="B16" s="16"/>
      <c r="C16" s="71" t="s">
        <v>5</v>
      </c>
      <c r="D16" s="72"/>
      <c r="E16" s="30">
        <f>G117</f>
        <v>113852</v>
      </c>
      <c r="F16" s="73" t="s">
        <v>6</v>
      </c>
      <c r="G16" s="74"/>
      <c r="H16" s="75"/>
    </row>
    <row r="17" spans="2:8" ht="30" customHeight="1" thickBot="1">
      <c r="B17" s="16"/>
      <c r="C17" s="71" t="s">
        <v>7</v>
      </c>
      <c r="D17" s="72"/>
      <c r="E17" s="31">
        <v>45966</v>
      </c>
      <c r="F17" s="73"/>
      <c r="G17" s="74"/>
      <c r="H17" s="75"/>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6.45" thickBot="1">
      <c r="B21" s="38" t="s">
        <v>8</v>
      </c>
      <c r="C21" s="39"/>
      <c r="D21" s="39"/>
      <c r="E21" s="39"/>
      <c r="F21" s="39"/>
      <c r="G21" s="39"/>
      <c r="H21" s="40"/>
    </row>
    <row r="22" spans="2:8" ht="88.5" customHeight="1" thickBot="1">
      <c r="B22" s="41" t="s">
        <v>9</v>
      </c>
      <c r="C22" s="42"/>
      <c r="D22" s="42"/>
      <c r="E22" s="42"/>
      <c r="F22" s="42"/>
      <c r="G22" s="42"/>
      <c r="H22" s="43"/>
    </row>
    <row r="23" spans="2:8" ht="34.5" customHeight="1" thickBot="1">
      <c r="B23" s="44" t="s">
        <v>10</v>
      </c>
      <c r="C23" s="45"/>
      <c r="D23" s="45"/>
      <c r="E23" s="46" t="s">
        <v>11</v>
      </c>
      <c r="F23" s="46"/>
      <c r="G23" s="46" t="s">
        <v>12</v>
      </c>
      <c r="H23" s="47"/>
    </row>
    <row r="24" spans="2:8" ht="15.6">
      <c r="B24" s="48" t="s">
        <v>13</v>
      </c>
      <c r="C24" s="49"/>
      <c r="D24" s="49"/>
      <c r="E24" s="50" t="s">
        <v>14</v>
      </c>
      <c r="F24" s="50"/>
      <c r="G24" s="51" t="s">
        <v>15</v>
      </c>
      <c r="H24" s="52"/>
    </row>
    <row r="25" spans="2:8" ht="16.5" customHeight="1" thickBot="1">
      <c r="B25" s="81" t="s">
        <v>16</v>
      </c>
      <c r="C25" s="82"/>
      <c r="D25" s="82"/>
      <c r="E25" s="79" t="s">
        <v>14</v>
      </c>
      <c r="F25" s="79"/>
      <c r="G25" s="83" t="s">
        <v>17</v>
      </c>
      <c r="H25" s="84"/>
    </row>
    <row r="26" spans="2:8" ht="15.6">
      <c r="B26" s="81" t="s">
        <v>18</v>
      </c>
      <c r="C26" s="82"/>
      <c r="D26" s="82"/>
      <c r="E26" s="79" t="s">
        <v>14</v>
      </c>
      <c r="F26" s="79"/>
      <c r="G26" s="51" t="s">
        <v>15</v>
      </c>
      <c r="H26" s="52"/>
    </row>
    <row r="27" spans="2:8" ht="15.6">
      <c r="B27" s="76" t="s">
        <v>19</v>
      </c>
      <c r="C27" s="77"/>
      <c r="D27" s="78"/>
      <c r="E27" s="79" t="s">
        <v>14</v>
      </c>
      <c r="F27" s="79"/>
      <c r="G27" s="79" t="s">
        <v>20</v>
      </c>
      <c r="H27" s="80"/>
    </row>
    <row r="28" spans="2:8" ht="16.5" customHeight="1">
      <c r="B28" s="81" t="s">
        <v>21</v>
      </c>
      <c r="C28" s="82"/>
      <c r="D28" s="82"/>
      <c r="E28" s="79" t="s">
        <v>14</v>
      </c>
      <c r="F28" s="79"/>
      <c r="G28" s="79" t="s">
        <v>17</v>
      </c>
      <c r="H28" s="80"/>
    </row>
    <row r="29" spans="2:8" ht="15.6">
      <c r="C29" s="34" t="s">
        <v>22</v>
      </c>
      <c r="E29" s="79" t="s">
        <v>23</v>
      </c>
      <c r="F29" s="79"/>
      <c r="G29" s="85" t="s">
        <v>20</v>
      </c>
      <c r="H29" s="86"/>
    </row>
    <row r="30" spans="2:8" ht="15.6">
      <c r="B30" s="81" t="s">
        <v>24</v>
      </c>
      <c r="C30" s="82"/>
      <c r="D30" s="82"/>
      <c r="E30" s="79" t="s">
        <v>25</v>
      </c>
      <c r="F30" s="79"/>
      <c r="G30" s="83" t="s">
        <v>20</v>
      </c>
      <c r="H30" s="84"/>
    </row>
    <row r="31" spans="2:8" ht="15.6">
      <c r="B31" s="81" t="s">
        <v>26</v>
      </c>
      <c r="C31" s="82"/>
      <c r="D31" s="82"/>
      <c r="E31" s="79" t="s">
        <v>25</v>
      </c>
      <c r="F31" s="79"/>
      <c r="G31" s="83" t="s">
        <v>20</v>
      </c>
      <c r="H31" s="84"/>
    </row>
    <row r="32" spans="2:8" ht="15.6">
      <c r="B32" s="81" t="s">
        <v>27</v>
      </c>
      <c r="C32" s="82"/>
      <c r="D32" s="82"/>
      <c r="E32" s="79" t="s">
        <v>28</v>
      </c>
      <c r="F32" s="79"/>
      <c r="G32" s="79" t="s">
        <v>20</v>
      </c>
      <c r="H32" s="80"/>
    </row>
    <row r="33" spans="2:8" ht="15.6">
      <c r="B33" s="81" t="s">
        <v>29</v>
      </c>
      <c r="C33" s="82"/>
      <c r="D33" s="82"/>
      <c r="E33" s="79" t="s">
        <v>28</v>
      </c>
      <c r="F33" s="79"/>
      <c r="G33" s="79" t="s">
        <v>20</v>
      </c>
      <c r="H33" s="80"/>
    </row>
    <row r="34" spans="2:8" ht="15.95" thickBot="1">
      <c r="B34" s="97"/>
      <c r="C34" s="98"/>
      <c r="D34" s="98"/>
      <c r="E34" s="99"/>
      <c r="F34" s="99"/>
      <c r="G34" s="99"/>
      <c r="H34" s="100"/>
    </row>
    <row r="35" spans="2:8" ht="18.600000000000001">
      <c r="B35" s="26"/>
      <c r="C35" s="26"/>
      <c r="D35" s="27"/>
      <c r="E35" s="27"/>
      <c r="F35" s="27"/>
      <c r="G35" s="27"/>
      <c r="H35" s="27"/>
    </row>
    <row r="36" spans="2:8" ht="26.45" thickBot="1">
      <c r="B36" s="101" t="s">
        <v>30</v>
      </c>
      <c r="C36" s="102"/>
      <c r="D36" s="102"/>
      <c r="E36" s="102"/>
      <c r="F36" s="102"/>
      <c r="G36" s="102"/>
      <c r="H36" s="103"/>
    </row>
    <row r="37" spans="2:8" ht="48.75" customHeight="1" thickBot="1">
      <c r="B37" s="41" t="s">
        <v>31</v>
      </c>
      <c r="C37" s="42"/>
      <c r="D37" s="42"/>
      <c r="E37" s="42"/>
      <c r="F37" s="42"/>
      <c r="G37" s="42"/>
      <c r="H37" s="43"/>
    </row>
    <row r="38" spans="2:8" ht="24" thickBot="1">
      <c r="B38" s="104" t="s">
        <v>32</v>
      </c>
      <c r="C38" s="105"/>
      <c r="D38" s="105"/>
      <c r="E38" s="105"/>
      <c r="F38" s="105"/>
      <c r="G38" s="105"/>
      <c r="H38" s="106"/>
    </row>
    <row r="39" spans="2:8" ht="18.600000000000001">
      <c r="B39" s="87" t="s">
        <v>33</v>
      </c>
      <c r="C39" s="88"/>
      <c r="D39" s="89"/>
      <c r="E39" s="25" t="s">
        <v>34</v>
      </c>
      <c r="F39" s="25" t="s">
        <v>35</v>
      </c>
      <c r="G39" s="90" t="s">
        <v>36</v>
      </c>
      <c r="H39" s="91"/>
    </row>
    <row r="40" spans="2:8" ht="50.25" customHeight="1">
      <c r="B40" s="92" t="s">
        <v>37</v>
      </c>
      <c r="C40" s="93"/>
      <c r="D40" s="94"/>
      <c r="E40" s="10">
        <v>6750</v>
      </c>
      <c r="F40" s="11">
        <v>1</v>
      </c>
      <c r="G40" s="95">
        <f>E40*F40</f>
        <v>6750</v>
      </c>
      <c r="H40" s="96"/>
    </row>
    <row r="41" spans="2:8" ht="93.75" customHeight="1">
      <c r="B41" s="92" t="s">
        <v>38</v>
      </c>
      <c r="C41" s="93"/>
      <c r="D41" s="94"/>
      <c r="E41" s="10">
        <v>11000</v>
      </c>
      <c r="F41" s="11">
        <v>1</v>
      </c>
      <c r="G41" s="95">
        <f t="shared" ref="G41:G49" si="0">E41*F41</f>
        <v>11000</v>
      </c>
      <c r="H41" s="96"/>
    </row>
    <row r="42" spans="2:8" ht="69.75" customHeight="1">
      <c r="B42" s="92" t="s">
        <v>39</v>
      </c>
      <c r="C42" s="93"/>
      <c r="D42" s="94"/>
      <c r="E42" s="10">
        <v>2000</v>
      </c>
      <c r="F42" s="11">
        <v>1</v>
      </c>
      <c r="G42" s="95">
        <f t="shared" si="0"/>
        <v>2000</v>
      </c>
      <c r="H42" s="96"/>
    </row>
    <row r="43" spans="2:8" ht="114" customHeight="1">
      <c r="B43" s="92" t="s">
        <v>40</v>
      </c>
      <c r="C43" s="93"/>
      <c r="D43" s="94"/>
      <c r="E43" s="10">
        <v>5500</v>
      </c>
      <c r="F43" s="11">
        <v>1</v>
      </c>
      <c r="G43" s="95">
        <f t="shared" si="0"/>
        <v>5500</v>
      </c>
      <c r="H43" s="96"/>
    </row>
    <row r="44" spans="2:8" ht="114" customHeight="1">
      <c r="B44" s="92" t="s">
        <v>41</v>
      </c>
      <c r="C44" s="93"/>
      <c r="D44" s="94"/>
      <c r="E44" s="10">
        <v>100</v>
      </c>
      <c r="F44" s="11">
        <v>17</v>
      </c>
      <c r="G44" s="95">
        <f t="shared" si="0"/>
        <v>1700</v>
      </c>
      <c r="H44" s="96"/>
    </row>
    <row r="45" spans="2:8" ht="18.600000000000001">
      <c r="B45" s="92"/>
      <c r="C45" s="93"/>
      <c r="D45" s="94"/>
      <c r="E45" s="10"/>
      <c r="F45" s="11"/>
      <c r="G45" s="95">
        <f t="shared" si="0"/>
        <v>0</v>
      </c>
      <c r="H45" s="96"/>
    </row>
    <row r="46" spans="2:8" ht="18.600000000000001">
      <c r="B46" s="92"/>
      <c r="C46" s="93"/>
      <c r="D46" s="94"/>
      <c r="E46" s="10"/>
      <c r="F46" s="11"/>
      <c r="G46" s="95">
        <f t="shared" si="0"/>
        <v>0</v>
      </c>
      <c r="H46" s="96"/>
    </row>
    <row r="47" spans="2:8" ht="18.600000000000001">
      <c r="B47" s="92"/>
      <c r="C47" s="93"/>
      <c r="D47" s="94"/>
      <c r="E47" s="10"/>
      <c r="F47" s="11"/>
      <c r="G47" s="95">
        <f t="shared" si="0"/>
        <v>0</v>
      </c>
      <c r="H47" s="96"/>
    </row>
    <row r="48" spans="2:8" ht="16.5" customHeight="1">
      <c r="B48" s="92"/>
      <c r="C48" s="93"/>
      <c r="D48" s="94"/>
      <c r="E48" s="10"/>
      <c r="F48" s="11"/>
      <c r="G48" s="95">
        <f t="shared" si="0"/>
        <v>0</v>
      </c>
      <c r="H48" s="96"/>
    </row>
    <row r="49" spans="2:10" ht="18.600000000000001">
      <c r="B49" s="92"/>
      <c r="C49" s="93"/>
      <c r="D49" s="94"/>
      <c r="E49" s="10"/>
      <c r="F49" s="12"/>
      <c r="G49" s="95">
        <f t="shared" si="0"/>
        <v>0</v>
      </c>
      <c r="H49" s="96"/>
    </row>
    <row r="50" spans="2:10" ht="21.6" thickBot="1">
      <c r="B50" s="107" t="s">
        <v>42</v>
      </c>
      <c r="C50" s="108"/>
      <c r="D50" s="108"/>
      <c r="E50" s="108"/>
      <c r="F50" s="109"/>
      <c r="G50" s="110">
        <f>SUM(G40:H49)</f>
        <v>26950</v>
      </c>
      <c r="H50" s="111"/>
      <c r="I50" s="2"/>
      <c r="J50" s="2"/>
    </row>
    <row r="51" spans="2:10" ht="12" customHeight="1" thickBot="1">
      <c r="C51" s="1"/>
      <c r="D51" s="1"/>
      <c r="E51" s="1"/>
      <c r="F51" s="6"/>
      <c r="G51" s="3"/>
      <c r="H51" s="3"/>
    </row>
    <row r="52" spans="2:10" ht="24" thickBot="1">
      <c r="B52" s="104" t="s">
        <v>43</v>
      </c>
      <c r="C52" s="105"/>
      <c r="D52" s="105"/>
      <c r="E52" s="105"/>
      <c r="F52" s="105"/>
      <c r="G52" s="105"/>
      <c r="H52" s="106"/>
    </row>
    <row r="53" spans="2:10" ht="18.600000000000001">
      <c r="B53" s="87" t="s">
        <v>33</v>
      </c>
      <c r="C53" s="88"/>
      <c r="D53" s="89"/>
      <c r="E53" s="25" t="s">
        <v>34</v>
      </c>
      <c r="F53" s="25" t="s">
        <v>35</v>
      </c>
      <c r="G53" s="90" t="s">
        <v>36</v>
      </c>
      <c r="H53" s="91"/>
    </row>
    <row r="54" spans="2:10" ht="114.75" customHeight="1">
      <c r="B54" s="92" t="s">
        <v>44</v>
      </c>
      <c r="C54" s="93"/>
      <c r="D54" s="94"/>
      <c r="E54" s="10">
        <v>3000</v>
      </c>
      <c r="F54" s="11">
        <v>1</v>
      </c>
      <c r="G54" s="95">
        <f t="shared" ref="G54:G63" si="1">E54*F54</f>
        <v>3000</v>
      </c>
      <c r="H54" s="96"/>
    </row>
    <row r="55" spans="2:10" ht="18.600000000000001">
      <c r="B55" s="92"/>
      <c r="C55" s="93"/>
      <c r="D55" s="94"/>
      <c r="E55" s="10"/>
      <c r="F55" s="11"/>
      <c r="G55" s="95">
        <f t="shared" si="1"/>
        <v>0</v>
      </c>
      <c r="H55" s="96"/>
    </row>
    <row r="56" spans="2:10" ht="18.600000000000001">
      <c r="B56" s="92"/>
      <c r="C56" s="93"/>
      <c r="D56" s="94"/>
      <c r="E56" s="10"/>
      <c r="F56" s="11"/>
      <c r="G56" s="95">
        <f t="shared" si="1"/>
        <v>0</v>
      </c>
      <c r="H56" s="96"/>
    </row>
    <row r="57" spans="2:10" ht="18.600000000000001">
      <c r="B57" s="92"/>
      <c r="C57" s="93"/>
      <c r="D57" s="94"/>
      <c r="E57" s="10"/>
      <c r="F57" s="11"/>
      <c r="G57" s="95">
        <f t="shared" si="1"/>
        <v>0</v>
      </c>
      <c r="H57" s="96"/>
    </row>
    <row r="58" spans="2:10" ht="18.600000000000001">
      <c r="B58" s="92"/>
      <c r="C58" s="93"/>
      <c r="D58" s="94"/>
      <c r="E58" s="10"/>
      <c r="F58" s="11"/>
      <c r="G58" s="95">
        <f t="shared" si="1"/>
        <v>0</v>
      </c>
      <c r="H58" s="96"/>
    </row>
    <row r="59" spans="2:10" ht="18.600000000000001">
      <c r="B59" s="92"/>
      <c r="C59" s="93"/>
      <c r="D59" s="94"/>
      <c r="E59" s="10"/>
      <c r="F59" s="11"/>
      <c r="G59" s="95">
        <f t="shared" si="1"/>
        <v>0</v>
      </c>
      <c r="H59" s="96"/>
    </row>
    <row r="60" spans="2:10" ht="18.600000000000001">
      <c r="B60" s="92"/>
      <c r="C60" s="93"/>
      <c r="D60" s="94"/>
      <c r="E60" s="10"/>
      <c r="F60" s="11"/>
      <c r="G60" s="95">
        <f t="shared" si="1"/>
        <v>0</v>
      </c>
      <c r="H60" s="96"/>
    </row>
    <row r="61" spans="2:10" ht="18.600000000000001">
      <c r="B61" s="92"/>
      <c r="C61" s="93"/>
      <c r="D61" s="94"/>
      <c r="E61" s="10"/>
      <c r="F61" s="11"/>
      <c r="G61" s="95">
        <f t="shared" si="1"/>
        <v>0</v>
      </c>
      <c r="H61" s="96"/>
    </row>
    <row r="62" spans="2:10" ht="16.5" customHeight="1">
      <c r="B62" s="92"/>
      <c r="C62" s="93"/>
      <c r="D62" s="94"/>
      <c r="E62" s="10"/>
      <c r="F62" s="11"/>
      <c r="G62" s="95">
        <f t="shared" si="1"/>
        <v>0</v>
      </c>
      <c r="H62" s="96"/>
    </row>
    <row r="63" spans="2:10" ht="18.600000000000001">
      <c r="B63" s="92"/>
      <c r="C63" s="93"/>
      <c r="D63" s="94"/>
      <c r="E63" s="10"/>
      <c r="F63" s="12"/>
      <c r="G63" s="95">
        <f t="shared" si="1"/>
        <v>0</v>
      </c>
      <c r="H63" s="96"/>
    </row>
    <row r="64" spans="2:10" ht="21.6" thickBot="1">
      <c r="B64" s="107" t="s">
        <v>45</v>
      </c>
      <c r="C64" s="108"/>
      <c r="D64" s="108"/>
      <c r="E64" s="108"/>
      <c r="F64" s="109"/>
      <c r="G64" s="110">
        <f>SUM(G54:H63)</f>
        <v>3000</v>
      </c>
      <c r="H64" s="111"/>
      <c r="I64" s="2"/>
      <c r="J64" s="2"/>
    </row>
    <row r="65" spans="2:10" ht="12" customHeight="1" thickBot="1">
      <c r="C65" s="1"/>
      <c r="D65" s="1"/>
      <c r="E65" s="1"/>
      <c r="F65" s="6"/>
      <c r="G65" s="3"/>
      <c r="H65" s="3"/>
    </row>
    <row r="66" spans="2:10" ht="24" thickBot="1">
      <c r="B66" s="104" t="s">
        <v>46</v>
      </c>
      <c r="C66" s="105"/>
      <c r="D66" s="105"/>
      <c r="E66" s="105"/>
      <c r="F66" s="105"/>
      <c r="G66" s="105"/>
      <c r="H66" s="106"/>
    </row>
    <row r="67" spans="2:10" ht="18.600000000000001">
      <c r="B67" s="87" t="s">
        <v>33</v>
      </c>
      <c r="C67" s="88"/>
      <c r="D67" s="89"/>
      <c r="E67" s="25" t="s">
        <v>34</v>
      </c>
      <c r="F67" s="25" t="s">
        <v>35</v>
      </c>
      <c r="G67" s="90" t="s">
        <v>36</v>
      </c>
      <c r="H67" s="91"/>
    </row>
    <row r="68" spans="2:10" ht="109.5" customHeight="1">
      <c r="B68" s="92" t="s">
        <v>47</v>
      </c>
      <c r="C68" s="93"/>
      <c r="D68" s="94"/>
      <c r="E68" s="10">
        <v>32</v>
      </c>
      <c r="F68" s="11">
        <v>416</v>
      </c>
      <c r="G68" s="95">
        <f t="shared" ref="G68:G77" si="2">E68*F68</f>
        <v>13312</v>
      </c>
      <c r="H68" s="96"/>
    </row>
    <row r="69" spans="2:10" ht="143.25" customHeight="1">
      <c r="B69" s="92" t="s">
        <v>48</v>
      </c>
      <c r="C69" s="93"/>
      <c r="D69" s="94"/>
      <c r="E69" s="10">
        <v>15</v>
      </c>
      <c r="F69" s="11">
        <v>1040</v>
      </c>
      <c r="G69" s="95">
        <f t="shared" si="2"/>
        <v>15600</v>
      </c>
      <c r="H69" s="96"/>
    </row>
    <row r="70" spans="2:10" ht="141" customHeight="1">
      <c r="B70" s="92" t="s">
        <v>49</v>
      </c>
      <c r="C70" s="93"/>
      <c r="D70" s="94"/>
      <c r="E70" s="10">
        <v>18</v>
      </c>
      <c r="F70" s="11">
        <v>1040</v>
      </c>
      <c r="G70" s="95">
        <f t="shared" si="2"/>
        <v>18720</v>
      </c>
      <c r="H70" s="96"/>
    </row>
    <row r="71" spans="2:10" ht="18.600000000000001">
      <c r="B71" s="92"/>
      <c r="C71" s="93"/>
      <c r="D71" s="94"/>
      <c r="E71" s="10"/>
      <c r="F71" s="11"/>
      <c r="G71" s="95">
        <f t="shared" si="2"/>
        <v>0</v>
      </c>
      <c r="H71" s="96"/>
    </row>
    <row r="72" spans="2:10" ht="18.600000000000001">
      <c r="B72" s="92"/>
      <c r="C72" s="93"/>
      <c r="D72" s="94"/>
      <c r="E72" s="10"/>
      <c r="F72" s="11"/>
      <c r="G72" s="95">
        <f t="shared" si="2"/>
        <v>0</v>
      </c>
      <c r="H72" s="96"/>
    </row>
    <row r="73" spans="2:10" ht="18.600000000000001">
      <c r="B73" s="92"/>
      <c r="C73" s="93"/>
      <c r="D73" s="94"/>
      <c r="E73" s="10"/>
      <c r="F73" s="11"/>
      <c r="G73" s="95">
        <f t="shared" si="2"/>
        <v>0</v>
      </c>
      <c r="H73" s="96"/>
    </row>
    <row r="74" spans="2:10" ht="18.600000000000001">
      <c r="B74" s="92"/>
      <c r="C74" s="93"/>
      <c r="D74" s="94"/>
      <c r="E74" s="10"/>
      <c r="F74" s="11"/>
      <c r="G74" s="95">
        <f t="shared" si="2"/>
        <v>0</v>
      </c>
      <c r="H74" s="96"/>
    </row>
    <row r="75" spans="2:10" ht="18.600000000000001">
      <c r="B75" s="92"/>
      <c r="C75" s="93"/>
      <c r="D75" s="94"/>
      <c r="E75" s="10"/>
      <c r="F75" s="11"/>
      <c r="G75" s="95">
        <f t="shared" si="2"/>
        <v>0</v>
      </c>
      <c r="H75" s="96"/>
    </row>
    <row r="76" spans="2:10" ht="16.5" customHeight="1">
      <c r="B76" s="92"/>
      <c r="C76" s="93"/>
      <c r="D76" s="94"/>
      <c r="E76" s="10"/>
      <c r="F76" s="11"/>
      <c r="G76" s="95">
        <f t="shared" si="2"/>
        <v>0</v>
      </c>
      <c r="H76" s="96"/>
    </row>
    <row r="77" spans="2:10" ht="18.600000000000001">
      <c r="B77" s="92"/>
      <c r="C77" s="93"/>
      <c r="D77" s="94"/>
      <c r="E77" s="10"/>
      <c r="F77" s="12"/>
      <c r="G77" s="95">
        <f t="shared" si="2"/>
        <v>0</v>
      </c>
      <c r="H77" s="96"/>
    </row>
    <row r="78" spans="2:10" ht="21.6" thickBot="1">
      <c r="B78" s="107" t="s">
        <v>50</v>
      </c>
      <c r="C78" s="108"/>
      <c r="D78" s="108"/>
      <c r="E78" s="108"/>
      <c r="F78" s="109"/>
      <c r="G78" s="110">
        <f>SUM(G68:H77)</f>
        <v>47632</v>
      </c>
      <c r="H78" s="111"/>
      <c r="I78" s="2"/>
      <c r="J78" s="2"/>
    </row>
    <row r="79" spans="2:10" ht="11.25" customHeight="1" thickBot="1">
      <c r="B79" s="7"/>
      <c r="C79" s="1"/>
      <c r="D79" s="1"/>
      <c r="E79" s="1"/>
      <c r="F79" s="6"/>
      <c r="G79" s="3"/>
      <c r="H79" s="3"/>
    </row>
    <row r="80" spans="2:10" ht="24" thickBot="1">
      <c r="B80" s="104" t="s">
        <v>51</v>
      </c>
      <c r="C80" s="105"/>
      <c r="D80" s="105"/>
      <c r="E80" s="105"/>
      <c r="F80" s="105"/>
      <c r="G80" s="105"/>
      <c r="H80" s="106"/>
    </row>
    <row r="81" spans="2:10" ht="18.600000000000001">
      <c r="B81" s="87" t="s">
        <v>33</v>
      </c>
      <c r="C81" s="88"/>
      <c r="D81" s="89"/>
      <c r="E81" s="25" t="s">
        <v>34</v>
      </c>
      <c r="F81" s="25" t="s">
        <v>35</v>
      </c>
      <c r="G81" s="90" t="s">
        <v>36</v>
      </c>
      <c r="H81" s="91"/>
    </row>
    <row r="82" spans="2:10" ht="51.75" customHeight="1">
      <c r="B82" s="92" t="s">
        <v>52</v>
      </c>
      <c r="C82" s="93"/>
      <c r="D82" s="94"/>
      <c r="E82" s="10">
        <v>423</v>
      </c>
      <c r="F82" s="11">
        <v>2</v>
      </c>
      <c r="G82" s="95">
        <f t="shared" ref="G82:G91" si="3">E82*F82</f>
        <v>846</v>
      </c>
      <c r="H82" s="96"/>
    </row>
    <row r="83" spans="2:10" ht="51.75" customHeight="1">
      <c r="B83" s="92" t="s">
        <v>53</v>
      </c>
      <c r="C83" s="93"/>
      <c r="D83" s="94"/>
      <c r="E83" s="10">
        <v>334</v>
      </c>
      <c r="F83" s="11">
        <v>24</v>
      </c>
      <c r="G83" s="95">
        <f t="shared" si="3"/>
        <v>8016</v>
      </c>
      <c r="H83" s="96"/>
    </row>
    <row r="84" spans="2:10" ht="51.75" customHeight="1">
      <c r="B84" s="92" t="s">
        <v>54</v>
      </c>
      <c r="C84" s="93"/>
      <c r="D84" s="94"/>
      <c r="E84" s="10">
        <v>41</v>
      </c>
      <c r="F84" s="11">
        <v>24</v>
      </c>
      <c r="G84" s="95">
        <f t="shared" si="3"/>
        <v>984</v>
      </c>
      <c r="H84" s="96"/>
    </row>
    <row r="85" spans="2:10" ht="51.75" customHeight="1">
      <c r="B85" s="92" t="s">
        <v>55</v>
      </c>
      <c r="C85" s="93"/>
      <c r="D85" s="94"/>
      <c r="E85" s="10">
        <v>83</v>
      </c>
      <c r="F85" s="11">
        <v>24</v>
      </c>
      <c r="G85" s="95">
        <f t="shared" si="3"/>
        <v>1992</v>
      </c>
      <c r="H85" s="96"/>
    </row>
    <row r="86" spans="2:10" ht="51.75" customHeight="1">
      <c r="B86" s="92" t="s">
        <v>56</v>
      </c>
      <c r="C86" s="93"/>
      <c r="D86" s="94"/>
      <c r="E86" s="10">
        <v>120</v>
      </c>
      <c r="F86" s="11">
        <v>24</v>
      </c>
      <c r="G86" s="95">
        <f t="shared" si="3"/>
        <v>2880</v>
      </c>
      <c r="H86" s="96"/>
    </row>
    <row r="87" spans="2:10" ht="51.75" customHeight="1">
      <c r="B87" s="92" t="s">
        <v>57</v>
      </c>
      <c r="C87" s="93"/>
      <c r="D87" s="94"/>
      <c r="E87" s="10">
        <v>40</v>
      </c>
      <c r="F87" s="11">
        <v>2</v>
      </c>
      <c r="G87" s="95">
        <f t="shared" si="3"/>
        <v>80</v>
      </c>
      <c r="H87" s="96"/>
    </row>
    <row r="88" spans="2:10" ht="51.75" customHeight="1">
      <c r="B88" s="92" t="s">
        <v>58</v>
      </c>
      <c r="C88" s="93"/>
      <c r="D88" s="94"/>
      <c r="E88" s="10">
        <v>12</v>
      </c>
      <c r="F88" s="11">
        <v>20</v>
      </c>
      <c r="G88" s="95">
        <f>E88*F88</f>
        <v>240</v>
      </c>
      <c r="H88" s="96"/>
    </row>
    <row r="89" spans="2:10" ht="51.75" customHeight="1">
      <c r="B89" s="92"/>
      <c r="C89" s="93"/>
      <c r="D89" s="94"/>
      <c r="E89" s="10"/>
      <c r="F89" s="11"/>
      <c r="G89" s="95">
        <f t="shared" si="3"/>
        <v>0</v>
      </c>
      <c r="H89" s="96"/>
    </row>
    <row r="90" spans="2:10" ht="51.75" customHeight="1">
      <c r="B90" s="92" t="s">
        <v>59</v>
      </c>
      <c r="C90" s="93"/>
      <c r="D90" s="94"/>
      <c r="E90" s="10">
        <v>300</v>
      </c>
      <c r="F90" s="11">
        <v>10</v>
      </c>
      <c r="G90" s="95">
        <f>E90*F90</f>
        <v>3000</v>
      </c>
      <c r="H90" s="96"/>
    </row>
    <row r="91" spans="2:10" ht="18.600000000000001">
      <c r="B91" s="92"/>
      <c r="C91" s="93"/>
      <c r="D91" s="94"/>
      <c r="E91" s="10"/>
      <c r="F91" s="12"/>
      <c r="G91" s="95">
        <f t="shared" si="3"/>
        <v>0</v>
      </c>
      <c r="H91" s="96"/>
    </row>
    <row r="92" spans="2:10" ht="21.6" thickBot="1">
      <c r="B92" s="107" t="s">
        <v>60</v>
      </c>
      <c r="C92" s="108"/>
      <c r="D92" s="108"/>
      <c r="E92" s="108"/>
      <c r="F92" s="109"/>
      <c r="G92" s="110">
        <f>SUM(G82:H91)</f>
        <v>18038</v>
      </c>
      <c r="H92" s="111"/>
      <c r="I92" s="2"/>
      <c r="J92" s="2"/>
    </row>
    <row r="93" spans="2:10" ht="12" customHeight="1" thickBot="1">
      <c r="B93" s="7"/>
      <c r="C93" s="1"/>
      <c r="D93" s="1"/>
      <c r="E93" s="1"/>
      <c r="F93" s="6"/>
      <c r="G93" s="3"/>
      <c r="H93" s="3"/>
    </row>
    <row r="94" spans="2:10" ht="24" thickBot="1">
      <c r="B94" s="104" t="s">
        <v>61</v>
      </c>
      <c r="C94" s="105"/>
      <c r="D94" s="105"/>
      <c r="E94" s="105"/>
      <c r="F94" s="105"/>
      <c r="G94" s="105"/>
      <c r="H94" s="106"/>
    </row>
    <row r="95" spans="2:10" ht="18.600000000000001">
      <c r="B95" s="87" t="s">
        <v>33</v>
      </c>
      <c r="C95" s="88"/>
      <c r="D95" s="89"/>
      <c r="E95" s="25" t="s">
        <v>34</v>
      </c>
      <c r="F95" s="25" t="s">
        <v>35</v>
      </c>
      <c r="G95" s="90" t="s">
        <v>36</v>
      </c>
      <c r="H95" s="91"/>
    </row>
    <row r="96" spans="2:10" ht="57" customHeight="1">
      <c r="B96" s="92" t="s">
        <v>62</v>
      </c>
      <c r="C96" s="93"/>
      <c r="D96" s="94"/>
      <c r="E96" s="10">
        <v>57</v>
      </c>
      <c r="F96" s="11">
        <v>100</v>
      </c>
      <c r="G96" s="95">
        <f t="shared" ref="G96:G104" si="4">E96*F96</f>
        <v>5700</v>
      </c>
      <c r="H96" s="96"/>
    </row>
    <row r="97" spans="2:8" ht="57" customHeight="1">
      <c r="B97" s="92" t="s">
        <v>63</v>
      </c>
      <c r="C97" s="93"/>
      <c r="D97" s="94"/>
      <c r="E97" s="10">
        <v>31</v>
      </c>
      <c r="F97" s="11">
        <v>20</v>
      </c>
      <c r="G97" s="95">
        <f t="shared" si="4"/>
        <v>620</v>
      </c>
      <c r="H97" s="96"/>
    </row>
    <row r="98" spans="2:8" ht="57" customHeight="1">
      <c r="B98" s="92" t="s">
        <v>64</v>
      </c>
      <c r="C98" s="93"/>
      <c r="D98" s="94"/>
      <c r="E98" s="10">
        <v>13</v>
      </c>
      <c r="F98" s="11">
        <v>40</v>
      </c>
      <c r="G98" s="95">
        <f t="shared" si="4"/>
        <v>520</v>
      </c>
      <c r="H98" s="96"/>
    </row>
    <row r="99" spans="2:8" ht="57" customHeight="1">
      <c r="B99" s="92" t="s">
        <v>65</v>
      </c>
      <c r="C99" s="93"/>
      <c r="D99" s="94"/>
      <c r="E99" s="10">
        <v>15</v>
      </c>
      <c r="F99" s="11">
        <v>20</v>
      </c>
      <c r="G99" s="95">
        <f t="shared" si="4"/>
        <v>300</v>
      </c>
      <c r="H99" s="96"/>
    </row>
    <row r="100" spans="2:8" ht="57" customHeight="1">
      <c r="B100" s="92" t="s">
        <v>66</v>
      </c>
      <c r="C100" s="93"/>
      <c r="D100" s="94"/>
      <c r="E100" s="10">
        <v>22</v>
      </c>
      <c r="F100" s="11">
        <v>20</v>
      </c>
      <c r="G100" s="95">
        <f t="shared" si="4"/>
        <v>440</v>
      </c>
      <c r="H100" s="96"/>
    </row>
    <row r="101" spans="2:8" ht="57" customHeight="1">
      <c r="B101" s="92" t="s">
        <v>67</v>
      </c>
      <c r="C101" s="93"/>
      <c r="D101" s="94"/>
      <c r="E101" s="10">
        <v>47</v>
      </c>
      <c r="F101" s="11">
        <v>40</v>
      </c>
      <c r="G101" s="95">
        <f t="shared" si="4"/>
        <v>1880</v>
      </c>
      <c r="H101" s="96"/>
    </row>
    <row r="102" spans="2:8" ht="57" customHeight="1">
      <c r="B102" s="92" t="s">
        <v>68</v>
      </c>
      <c r="C102" s="93"/>
      <c r="D102" s="94"/>
      <c r="E102" s="10">
        <v>15.6</v>
      </c>
      <c r="F102" s="11">
        <v>100</v>
      </c>
      <c r="G102" s="95">
        <f t="shared" si="4"/>
        <v>1560</v>
      </c>
      <c r="H102" s="96"/>
    </row>
    <row r="103" spans="2:8" ht="57" customHeight="1">
      <c r="B103" s="92" t="s">
        <v>69</v>
      </c>
      <c r="C103" s="93"/>
      <c r="D103" s="94"/>
      <c r="E103" s="10">
        <v>65</v>
      </c>
      <c r="F103" s="11">
        <v>20</v>
      </c>
      <c r="G103" s="95">
        <f t="shared" si="4"/>
        <v>1300</v>
      </c>
      <c r="H103" s="96"/>
    </row>
    <row r="104" spans="2:8" ht="57" customHeight="1">
      <c r="B104" s="92" t="s">
        <v>70</v>
      </c>
      <c r="C104" s="93"/>
      <c r="D104" s="94"/>
      <c r="E104" s="10">
        <v>14.3</v>
      </c>
      <c r="F104" s="11">
        <v>40</v>
      </c>
      <c r="G104" s="95">
        <f t="shared" si="4"/>
        <v>572</v>
      </c>
      <c r="H104" s="96"/>
    </row>
    <row r="105" spans="2:8" ht="18.600000000000001">
      <c r="B105" s="35"/>
      <c r="C105" s="36"/>
      <c r="D105" s="37"/>
      <c r="E105" s="25" t="s">
        <v>71</v>
      </c>
      <c r="F105" s="25"/>
      <c r="G105" s="32"/>
      <c r="H105" s="33"/>
    </row>
    <row r="106" spans="2:8" ht="75.75" customHeight="1">
      <c r="B106" s="92" t="s">
        <v>62</v>
      </c>
      <c r="C106" s="93"/>
      <c r="D106" s="94"/>
      <c r="E106" s="10">
        <v>97</v>
      </c>
      <c r="F106" s="11">
        <v>15</v>
      </c>
      <c r="G106" s="95">
        <f t="shared" ref="G106:G115" si="5">E106*F106</f>
        <v>1455</v>
      </c>
      <c r="H106" s="96"/>
    </row>
    <row r="107" spans="2:8" ht="75.75" customHeight="1">
      <c r="B107" s="92" t="s">
        <v>63</v>
      </c>
      <c r="C107" s="93"/>
      <c r="D107" s="94"/>
      <c r="E107" s="10">
        <v>71</v>
      </c>
      <c r="F107" s="11">
        <v>15</v>
      </c>
      <c r="G107" s="95">
        <f t="shared" si="5"/>
        <v>1065</v>
      </c>
      <c r="H107" s="96"/>
    </row>
    <row r="108" spans="2:8" ht="75.75" customHeight="1">
      <c r="B108" s="92" t="s">
        <v>64</v>
      </c>
      <c r="C108" s="93"/>
      <c r="D108" s="94"/>
      <c r="E108" s="10">
        <v>53</v>
      </c>
      <c r="F108" s="11">
        <v>10</v>
      </c>
      <c r="G108" s="95">
        <f t="shared" si="5"/>
        <v>530</v>
      </c>
      <c r="H108" s="96"/>
    </row>
    <row r="109" spans="2:8" ht="75.75" customHeight="1">
      <c r="B109" s="92" t="s">
        <v>65</v>
      </c>
      <c r="C109" s="93"/>
      <c r="D109" s="94"/>
      <c r="E109" s="10">
        <v>55</v>
      </c>
      <c r="F109" s="11">
        <v>10</v>
      </c>
      <c r="G109" s="95">
        <f t="shared" si="5"/>
        <v>550</v>
      </c>
      <c r="H109" s="96"/>
    </row>
    <row r="110" spans="2:8" ht="75.75" customHeight="1">
      <c r="B110" s="92" t="s">
        <v>66</v>
      </c>
      <c r="C110" s="93"/>
      <c r="D110" s="94"/>
      <c r="E110" s="10">
        <v>62</v>
      </c>
      <c r="F110" s="11">
        <v>10</v>
      </c>
      <c r="G110" s="95">
        <f t="shared" si="5"/>
        <v>620</v>
      </c>
      <c r="H110" s="96"/>
    </row>
    <row r="111" spans="2:8" ht="75.75" customHeight="1">
      <c r="B111" s="92" t="s">
        <v>67</v>
      </c>
      <c r="C111" s="93"/>
      <c r="D111" s="94"/>
      <c r="E111" s="10">
        <v>47</v>
      </c>
      <c r="F111" s="11">
        <v>10</v>
      </c>
      <c r="G111" s="95">
        <f t="shared" si="5"/>
        <v>470</v>
      </c>
      <c r="H111" s="96"/>
    </row>
    <row r="112" spans="2:8" ht="75.75" customHeight="1">
      <c r="B112" s="92" t="s">
        <v>69</v>
      </c>
      <c r="C112" s="93"/>
      <c r="D112" s="94"/>
      <c r="E112" s="10">
        <v>65</v>
      </c>
      <c r="F112" s="11">
        <v>10</v>
      </c>
      <c r="G112" s="95">
        <f>E112*F112</f>
        <v>650</v>
      </c>
      <c r="H112" s="96"/>
    </row>
    <row r="113" spans="2:10" ht="15.6">
      <c r="E113" s="10"/>
      <c r="G113" s="95">
        <f>E113*F112</f>
        <v>0</v>
      </c>
      <c r="H113" s="96"/>
    </row>
    <row r="114" spans="2:10" ht="16.5" customHeight="1">
      <c r="B114" s="92"/>
      <c r="C114" s="93"/>
      <c r="D114" s="94"/>
      <c r="E114" s="10"/>
      <c r="F114" s="11"/>
      <c r="G114" s="95">
        <f t="shared" si="5"/>
        <v>0</v>
      </c>
      <c r="H114" s="96"/>
    </row>
    <row r="115" spans="2:10" ht="18.600000000000001">
      <c r="B115" s="92"/>
      <c r="C115" s="93"/>
      <c r="D115" s="94"/>
      <c r="E115" s="10"/>
      <c r="F115" s="12"/>
      <c r="G115" s="95">
        <f t="shared" si="5"/>
        <v>0</v>
      </c>
      <c r="H115" s="96"/>
    </row>
    <row r="116" spans="2:10" ht="21.6" thickBot="1">
      <c r="B116" s="107" t="s">
        <v>72</v>
      </c>
      <c r="C116" s="108"/>
      <c r="D116" s="108"/>
      <c r="E116" s="108"/>
      <c r="F116" s="109"/>
      <c r="G116" s="110">
        <f>SUM(G96:H115)</f>
        <v>18232</v>
      </c>
      <c r="H116" s="111"/>
      <c r="I116" s="2"/>
      <c r="J116" s="2"/>
    </row>
    <row r="117" spans="2:10" ht="21.6" thickBot="1">
      <c r="B117" s="112" t="s">
        <v>73</v>
      </c>
      <c r="C117" s="113"/>
      <c r="D117" s="113"/>
      <c r="E117" s="113"/>
      <c r="F117" s="114"/>
      <c r="G117" s="115">
        <f>SUM(G116,G92,G78,G64,G50)</f>
        <v>113852</v>
      </c>
      <c r="H117" s="116"/>
    </row>
    <row r="126" spans="2:10" ht="35.25" customHeight="1"/>
    <row r="127" spans="2:10" ht="79.5" customHeight="1"/>
    <row r="129" ht="16.5" customHeight="1"/>
    <row r="130" ht="60" customHeight="1"/>
    <row r="135" ht="33" customHeight="1"/>
    <row r="136" ht="61.5" customHeight="1"/>
    <row r="138" ht="16.5" customHeight="1"/>
    <row r="139" ht="57" customHeight="1"/>
    <row r="140" ht="15.75" customHeight="1"/>
    <row r="141" ht="30" customHeight="1"/>
    <row r="142" ht="7.5" customHeight="1"/>
    <row r="145" ht="14.25" customHeight="1"/>
    <row r="146" ht="6.75" customHeight="1"/>
    <row r="147" ht="36.75" customHeight="1"/>
    <row r="149" ht="16.5" customHeight="1"/>
    <row r="150" ht="57" customHeight="1"/>
    <row r="152" ht="54.75" customHeight="1"/>
    <row r="154" ht="16.5" customHeight="1"/>
    <row r="155" ht="110.25" customHeight="1"/>
    <row r="157" ht="16.5" customHeight="1"/>
    <row r="158" ht="99" customHeight="1"/>
  </sheetData>
  <mergeCells count="191">
    <mergeCell ref="B115:D115"/>
    <mergeCell ref="G115:H115"/>
    <mergeCell ref="B116:F116"/>
    <mergeCell ref="G116:H116"/>
    <mergeCell ref="B117:F117"/>
    <mergeCell ref="G117:H117"/>
    <mergeCell ref="B111:D111"/>
    <mergeCell ref="G111:H111"/>
    <mergeCell ref="B112:D112"/>
    <mergeCell ref="G112:H112"/>
    <mergeCell ref="G113:H113"/>
    <mergeCell ref="B114:D114"/>
    <mergeCell ref="G114:H114"/>
    <mergeCell ref="B108:D108"/>
    <mergeCell ref="G108:H108"/>
    <mergeCell ref="B109:D109"/>
    <mergeCell ref="G109:H109"/>
    <mergeCell ref="B110:D110"/>
    <mergeCell ref="G110:H110"/>
    <mergeCell ref="B104:D104"/>
    <mergeCell ref="G104:H104"/>
    <mergeCell ref="B106:D106"/>
    <mergeCell ref="G106:H106"/>
    <mergeCell ref="B107:D107"/>
    <mergeCell ref="G107:H107"/>
    <mergeCell ref="B101:D101"/>
    <mergeCell ref="G101:H101"/>
    <mergeCell ref="B102:D102"/>
    <mergeCell ref="G102:H102"/>
    <mergeCell ref="B103:D103"/>
    <mergeCell ref="G103:H103"/>
    <mergeCell ref="B98:D98"/>
    <mergeCell ref="G98:H98"/>
    <mergeCell ref="B99:D99"/>
    <mergeCell ref="G99:H99"/>
    <mergeCell ref="B100:D100"/>
    <mergeCell ref="G100:H100"/>
    <mergeCell ref="B94:H94"/>
    <mergeCell ref="B95:D95"/>
    <mergeCell ref="G95:H95"/>
    <mergeCell ref="B96:D96"/>
    <mergeCell ref="G96:H96"/>
    <mergeCell ref="B97:D97"/>
    <mergeCell ref="G97:H97"/>
    <mergeCell ref="B90:D90"/>
    <mergeCell ref="G90:H90"/>
    <mergeCell ref="B91:D91"/>
    <mergeCell ref="G91:H91"/>
    <mergeCell ref="B92:F92"/>
    <mergeCell ref="G92:H92"/>
    <mergeCell ref="B87:D87"/>
    <mergeCell ref="G87:H87"/>
    <mergeCell ref="B88:D88"/>
    <mergeCell ref="G88:H88"/>
    <mergeCell ref="B89:D89"/>
    <mergeCell ref="G89:H89"/>
    <mergeCell ref="B84:D84"/>
    <mergeCell ref="G84:H84"/>
    <mergeCell ref="B85:D85"/>
    <mergeCell ref="G85:H85"/>
    <mergeCell ref="B86:D86"/>
    <mergeCell ref="G86:H86"/>
    <mergeCell ref="B80:H80"/>
    <mergeCell ref="B81:D81"/>
    <mergeCell ref="G81:H81"/>
    <mergeCell ref="B82:D82"/>
    <mergeCell ref="G82:H82"/>
    <mergeCell ref="B83:D83"/>
    <mergeCell ref="G83:H83"/>
    <mergeCell ref="B76:D76"/>
    <mergeCell ref="G76:H76"/>
    <mergeCell ref="B77:D77"/>
    <mergeCell ref="G77:H77"/>
    <mergeCell ref="B78:F78"/>
    <mergeCell ref="G78:H78"/>
    <mergeCell ref="B73:D73"/>
    <mergeCell ref="G73:H73"/>
    <mergeCell ref="B74:D74"/>
    <mergeCell ref="G74:H74"/>
    <mergeCell ref="B75:D75"/>
    <mergeCell ref="G75:H75"/>
    <mergeCell ref="B70:D70"/>
    <mergeCell ref="G70:H70"/>
    <mergeCell ref="B71:D71"/>
    <mergeCell ref="G71:H71"/>
    <mergeCell ref="B72:D72"/>
    <mergeCell ref="G72:H72"/>
    <mergeCell ref="B66:H66"/>
    <mergeCell ref="B67:D67"/>
    <mergeCell ref="G67:H67"/>
    <mergeCell ref="B68:D68"/>
    <mergeCell ref="G68:H68"/>
    <mergeCell ref="B69:D69"/>
    <mergeCell ref="G69:H69"/>
    <mergeCell ref="B62:D62"/>
    <mergeCell ref="G62:H62"/>
    <mergeCell ref="B63:D63"/>
    <mergeCell ref="G63:H63"/>
    <mergeCell ref="B64:F64"/>
    <mergeCell ref="G64:H64"/>
    <mergeCell ref="B59:D59"/>
    <mergeCell ref="G59:H59"/>
    <mergeCell ref="B60:D60"/>
    <mergeCell ref="G60:H60"/>
    <mergeCell ref="B61:D61"/>
    <mergeCell ref="G61:H61"/>
    <mergeCell ref="B56:D56"/>
    <mergeCell ref="G56:H56"/>
    <mergeCell ref="B57:D57"/>
    <mergeCell ref="G57:H57"/>
    <mergeCell ref="B58:D58"/>
    <mergeCell ref="G58:H58"/>
    <mergeCell ref="B52:H52"/>
    <mergeCell ref="B53:D53"/>
    <mergeCell ref="G53:H53"/>
    <mergeCell ref="B54:D54"/>
    <mergeCell ref="G54:H54"/>
    <mergeCell ref="B55:D55"/>
    <mergeCell ref="G55:H55"/>
    <mergeCell ref="B48:D48"/>
    <mergeCell ref="G48:H48"/>
    <mergeCell ref="B49:D49"/>
    <mergeCell ref="G49:H49"/>
    <mergeCell ref="B50:F50"/>
    <mergeCell ref="G50:H50"/>
    <mergeCell ref="B45:D45"/>
    <mergeCell ref="G45:H45"/>
    <mergeCell ref="B46:D46"/>
    <mergeCell ref="G46:H46"/>
    <mergeCell ref="B47:D47"/>
    <mergeCell ref="G47:H47"/>
    <mergeCell ref="B42:D42"/>
    <mergeCell ref="G42:H42"/>
    <mergeCell ref="B43:D43"/>
    <mergeCell ref="G43:H43"/>
    <mergeCell ref="B44:D44"/>
    <mergeCell ref="G44:H44"/>
    <mergeCell ref="B39:D39"/>
    <mergeCell ref="G39:H39"/>
    <mergeCell ref="B40:D40"/>
    <mergeCell ref="G40:H40"/>
    <mergeCell ref="B41:D41"/>
    <mergeCell ref="G41:H41"/>
    <mergeCell ref="B34:D34"/>
    <mergeCell ref="E34:F34"/>
    <mergeCell ref="G34:H34"/>
    <mergeCell ref="B36:H36"/>
    <mergeCell ref="B37:H37"/>
    <mergeCell ref="B38:H38"/>
    <mergeCell ref="B32:D32"/>
    <mergeCell ref="E32:F32"/>
    <mergeCell ref="G32:H32"/>
    <mergeCell ref="B33:D33"/>
    <mergeCell ref="E33:F33"/>
    <mergeCell ref="G33:H33"/>
    <mergeCell ref="E29:F29"/>
    <mergeCell ref="G29:H29"/>
    <mergeCell ref="B30:D30"/>
    <mergeCell ref="E30:F30"/>
    <mergeCell ref="G30:H30"/>
    <mergeCell ref="B31:D31"/>
    <mergeCell ref="E31:F31"/>
    <mergeCell ref="G31:H31"/>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788C9-764A-49C7-881B-C7DD566CA2C6}">
  <sheetPr>
    <pageSetUpPr fitToPage="1"/>
  </sheetPr>
  <dimension ref="B1:J158"/>
  <sheetViews>
    <sheetView topLeftCell="A10" zoomScale="70" zoomScaleNormal="70" workbookViewId="0">
      <selection activeCell="G90" sqref="G90:H90"/>
    </sheetView>
  </sheetViews>
  <sheetFormatPr defaultColWidth="8.85546875" defaultRowHeight="14.4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s>
  <sheetData>
    <row r="1" spans="2:8" ht="86.25" customHeight="1">
      <c r="C1" s="4"/>
      <c r="D1" s="4"/>
      <c r="E1" s="4"/>
      <c r="F1" s="4"/>
      <c r="G1" s="4"/>
      <c r="H1" s="4"/>
    </row>
    <row r="2" spans="2:8" ht="26.1">
      <c r="C2" s="53" t="s">
        <v>0</v>
      </c>
      <c r="D2" s="53"/>
      <c r="E2" s="53"/>
      <c r="F2" s="53"/>
      <c r="G2" s="53"/>
      <c r="H2" s="53"/>
    </row>
    <row r="3" spans="2:8" ht="10.5" customHeight="1" thickBot="1">
      <c r="C3" s="1"/>
      <c r="D3" s="1"/>
      <c r="E3" s="1"/>
      <c r="F3" s="1"/>
      <c r="G3" s="1"/>
      <c r="H3" s="1"/>
    </row>
    <row r="4" spans="2:8" ht="15.75" customHeight="1">
      <c r="B4" s="54" t="s">
        <v>1</v>
      </c>
      <c r="C4" s="55"/>
      <c r="D4" s="55"/>
      <c r="E4" s="55"/>
      <c r="F4" s="55"/>
      <c r="G4" s="55"/>
      <c r="H4" s="56"/>
    </row>
    <row r="5" spans="2:8" ht="15.75" customHeight="1">
      <c r="B5" s="57"/>
      <c r="C5" s="58"/>
      <c r="D5" s="58"/>
      <c r="E5" s="58"/>
      <c r="F5" s="58"/>
      <c r="G5" s="58"/>
      <c r="H5" s="59"/>
    </row>
    <row r="6" spans="2:8" ht="15.75" customHeight="1">
      <c r="B6" s="57"/>
      <c r="C6" s="58"/>
      <c r="D6" s="58"/>
      <c r="E6" s="58"/>
      <c r="F6" s="58"/>
      <c r="G6" s="58"/>
      <c r="H6" s="59"/>
    </row>
    <row r="7" spans="2:8" ht="15.75" customHeight="1">
      <c r="B7" s="57"/>
      <c r="C7" s="58"/>
      <c r="D7" s="58"/>
      <c r="E7" s="58"/>
      <c r="F7" s="58"/>
      <c r="G7" s="58"/>
      <c r="H7" s="59"/>
    </row>
    <row r="8" spans="2:8" ht="15.75" customHeight="1">
      <c r="B8" s="57"/>
      <c r="C8" s="58"/>
      <c r="D8" s="58"/>
      <c r="E8" s="58"/>
      <c r="F8" s="58"/>
      <c r="G8" s="58"/>
      <c r="H8" s="59"/>
    </row>
    <row r="9" spans="2:8" ht="15.75" customHeight="1">
      <c r="B9" s="57"/>
      <c r="C9" s="58"/>
      <c r="D9" s="58"/>
      <c r="E9" s="58"/>
      <c r="F9" s="58"/>
      <c r="G9" s="58"/>
      <c r="H9" s="59"/>
    </row>
    <row r="10" spans="2:8" ht="75" customHeight="1" thickBot="1">
      <c r="B10" s="60"/>
      <c r="C10" s="61"/>
      <c r="D10" s="61"/>
      <c r="E10" s="61"/>
      <c r="F10" s="61"/>
      <c r="G10" s="61"/>
      <c r="H10" s="62"/>
    </row>
    <row r="11" spans="2:8" ht="16.5" customHeight="1" thickBot="1">
      <c r="C11" s="5"/>
      <c r="D11" s="5"/>
      <c r="E11" s="5"/>
      <c r="F11" s="5"/>
      <c r="G11" s="5"/>
      <c r="H11" s="5"/>
    </row>
    <row r="12" spans="2:8" ht="26.45" thickBot="1">
      <c r="B12" s="38" t="s">
        <v>2</v>
      </c>
      <c r="C12" s="39"/>
      <c r="D12" s="39"/>
      <c r="E12" s="39"/>
      <c r="F12" s="39"/>
      <c r="G12" s="39"/>
      <c r="H12" s="40"/>
    </row>
    <row r="13" spans="2:8" ht="8.25" customHeight="1" thickBot="1">
      <c r="B13" s="13"/>
      <c r="C13" s="14"/>
      <c r="D13" s="14"/>
      <c r="E13" s="15"/>
      <c r="F13" s="15"/>
      <c r="G13" s="15"/>
      <c r="H13" s="28"/>
    </row>
    <row r="14" spans="2:8" ht="21" customHeight="1">
      <c r="B14" s="16"/>
      <c r="C14" s="63" t="s">
        <v>3</v>
      </c>
      <c r="D14" s="64"/>
      <c r="E14" s="65" t="s">
        <v>4</v>
      </c>
      <c r="F14" s="66"/>
      <c r="G14" s="67"/>
      <c r="H14" s="29"/>
    </row>
    <row r="15" spans="2:8" ht="21" customHeight="1" thickBot="1">
      <c r="B15" s="16"/>
      <c r="C15" s="63"/>
      <c r="D15" s="64"/>
      <c r="E15" s="68"/>
      <c r="F15" s="69"/>
      <c r="G15" s="70"/>
      <c r="H15" s="29"/>
    </row>
    <row r="16" spans="2:8" ht="23.25" customHeight="1" thickBot="1">
      <c r="B16" s="16"/>
      <c r="C16" s="71" t="s">
        <v>5</v>
      </c>
      <c r="D16" s="72"/>
      <c r="E16" s="30">
        <f>G117</f>
        <v>85651</v>
      </c>
      <c r="F16" s="73" t="s">
        <v>6</v>
      </c>
      <c r="G16" s="74"/>
      <c r="H16" s="75"/>
    </row>
    <row r="17" spans="2:8" ht="30" customHeight="1" thickBot="1">
      <c r="B17" s="16"/>
      <c r="C17" s="71" t="s">
        <v>7</v>
      </c>
      <c r="D17" s="72"/>
      <c r="E17" s="31">
        <v>45966</v>
      </c>
      <c r="F17" s="73"/>
      <c r="G17" s="74"/>
      <c r="H17" s="75"/>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6.45" thickBot="1">
      <c r="B21" s="38" t="s">
        <v>8</v>
      </c>
      <c r="C21" s="39"/>
      <c r="D21" s="39"/>
      <c r="E21" s="39"/>
      <c r="F21" s="39"/>
      <c r="G21" s="39"/>
      <c r="H21" s="40"/>
    </row>
    <row r="22" spans="2:8" ht="88.5" customHeight="1" thickBot="1">
      <c r="B22" s="41" t="s">
        <v>9</v>
      </c>
      <c r="C22" s="42"/>
      <c r="D22" s="42"/>
      <c r="E22" s="42"/>
      <c r="F22" s="42"/>
      <c r="G22" s="42"/>
      <c r="H22" s="43"/>
    </row>
    <row r="23" spans="2:8" ht="34.5" customHeight="1" thickBot="1">
      <c r="B23" s="44" t="s">
        <v>10</v>
      </c>
      <c r="C23" s="45"/>
      <c r="D23" s="45"/>
      <c r="E23" s="46" t="s">
        <v>11</v>
      </c>
      <c r="F23" s="46"/>
      <c r="G23" s="46" t="s">
        <v>12</v>
      </c>
      <c r="H23" s="47"/>
    </row>
    <row r="24" spans="2:8" ht="15.6">
      <c r="B24" s="48" t="s">
        <v>13</v>
      </c>
      <c r="C24" s="49"/>
      <c r="D24" s="49"/>
      <c r="E24" s="50" t="s">
        <v>14</v>
      </c>
      <c r="F24" s="50"/>
      <c r="G24" s="51" t="s">
        <v>15</v>
      </c>
      <c r="H24" s="52"/>
    </row>
    <row r="25" spans="2:8" ht="16.5" customHeight="1" thickBot="1">
      <c r="B25" s="81" t="s">
        <v>16</v>
      </c>
      <c r="C25" s="82"/>
      <c r="D25" s="82"/>
      <c r="E25" s="79" t="s">
        <v>14</v>
      </c>
      <c r="F25" s="79"/>
      <c r="G25" s="83" t="s">
        <v>17</v>
      </c>
      <c r="H25" s="84"/>
    </row>
    <row r="26" spans="2:8" ht="15.6">
      <c r="B26" s="81" t="s">
        <v>18</v>
      </c>
      <c r="C26" s="82"/>
      <c r="D26" s="82"/>
      <c r="E26" s="79" t="s">
        <v>14</v>
      </c>
      <c r="F26" s="79"/>
      <c r="G26" s="51" t="s">
        <v>15</v>
      </c>
      <c r="H26" s="52"/>
    </row>
    <row r="27" spans="2:8" ht="15.6">
      <c r="B27" s="76" t="s">
        <v>19</v>
      </c>
      <c r="C27" s="77"/>
      <c r="D27" s="78"/>
      <c r="E27" s="79" t="s">
        <v>14</v>
      </c>
      <c r="F27" s="79"/>
      <c r="G27" s="79" t="s">
        <v>20</v>
      </c>
      <c r="H27" s="80"/>
    </row>
    <row r="28" spans="2:8" ht="16.5" customHeight="1">
      <c r="B28" s="81" t="s">
        <v>21</v>
      </c>
      <c r="C28" s="82"/>
      <c r="D28" s="82"/>
      <c r="E28" s="79" t="s">
        <v>14</v>
      </c>
      <c r="F28" s="79"/>
      <c r="G28" s="79" t="s">
        <v>17</v>
      </c>
      <c r="H28" s="80"/>
    </row>
    <row r="29" spans="2:8" ht="15.6">
      <c r="C29" s="34" t="s">
        <v>22</v>
      </c>
      <c r="E29" s="79" t="s">
        <v>23</v>
      </c>
      <c r="F29" s="79"/>
      <c r="G29" s="85" t="s">
        <v>20</v>
      </c>
      <c r="H29" s="86"/>
    </row>
    <row r="30" spans="2:8" ht="15.6">
      <c r="B30" s="81" t="s">
        <v>24</v>
      </c>
      <c r="C30" s="82"/>
      <c r="D30" s="82"/>
      <c r="E30" s="79" t="s">
        <v>25</v>
      </c>
      <c r="F30" s="79"/>
      <c r="G30" s="83" t="s">
        <v>20</v>
      </c>
      <c r="H30" s="84"/>
    </row>
    <row r="31" spans="2:8" ht="15.6">
      <c r="B31" s="81" t="s">
        <v>26</v>
      </c>
      <c r="C31" s="82"/>
      <c r="D31" s="82"/>
      <c r="E31" s="79" t="s">
        <v>25</v>
      </c>
      <c r="F31" s="79"/>
      <c r="G31" s="83" t="s">
        <v>20</v>
      </c>
      <c r="H31" s="84"/>
    </row>
    <row r="32" spans="2:8" ht="15.6">
      <c r="B32" s="81" t="s">
        <v>27</v>
      </c>
      <c r="C32" s="82"/>
      <c r="D32" s="82"/>
      <c r="E32" s="79" t="s">
        <v>28</v>
      </c>
      <c r="F32" s="79"/>
      <c r="G32" s="79" t="s">
        <v>20</v>
      </c>
      <c r="H32" s="80"/>
    </row>
    <row r="33" spans="2:8" ht="15.6">
      <c r="B33" s="81" t="s">
        <v>29</v>
      </c>
      <c r="C33" s="82"/>
      <c r="D33" s="82"/>
      <c r="E33" s="79" t="s">
        <v>28</v>
      </c>
      <c r="F33" s="79"/>
      <c r="G33" s="79" t="s">
        <v>20</v>
      </c>
      <c r="H33" s="80"/>
    </row>
    <row r="34" spans="2:8" ht="15.95" thickBot="1">
      <c r="B34" s="97"/>
      <c r="C34" s="98"/>
      <c r="D34" s="98"/>
      <c r="E34" s="99"/>
      <c r="F34" s="99"/>
      <c r="G34" s="99"/>
      <c r="H34" s="100"/>
    </row>
    <row r="35" spans="2:8" ht="18.600000000000001">
      <c r="B35" s="26"/>
      <c r="C35" s="26"/>
      <c r="D35" s="27"/>
      <c r="E35" s="27"/>
      <c r="F35" s="27"/>
      <c r="G35" s="27"/>
      <c r="H35" s="27"/>
    </row>
    <row r="36" spans="2:8" ht="26.45" thickBot="1">
      <c r="B36" s="101" t="s">
        <v>30</v>
      </c>
      <c r="C36" s="102"/>
      <c r="D36" s="102"/>
      <c r="E36" s="102"/>
      <c r="F36" s="102"/>
      <c r="G36" s="102"/>
      <c r="H36" s="103"/>
    </row>
    <row r="37" spans="2:8" ht="48.75" customHeight="1" thickBot="1">
      <c r="B37" s="41" t="s">
        <v>31</v>
      </c>
      <c r="C37" s="42"/>
      <c r="D37" s="42"/>
      <c r="E37" s="42"/>
      <c r="F37" s="42"/>
      <c r="G37" s="42"/>
      <c r="H37" s="43"/>
    </row>
    <row r="38" spans="2:8" ht="24" thickBot="1">
      <c r="B38" s="104" t="s">
        <v>32</v>
      </c>
      <c r="C38" s="105"/>
      <c r="D38" s="105"/>
      <c r="E38" s="105"/>
      <c r="F38" s="105"/>
      <c r="G38" s="105"/>
      <c r="H38" s="106"/>
    </row>
    <row r="39" spans="2:8" ht="18.600000000000001">
      <c r="B39" s="87" t="s">
        <v>33</v>
      </c>
      <c r="C39" s="88"/>
      <c r="D39" s="89"/>
      <c r="E39" s="25" t="s">
        <v>34</v>
      </c>
      <c r="F39" s="25" t="s">
        <v>35</v>
      </c>
      <c r="G39" s="90" t="s">
        <v>36</v>
      </c>
      <c r="H39" s="91"/>
    </row>
    <row r="40" spans="2:8" ht="18.600000000000001">
      <c r="B40" s="92" t="s">
        <v>37</v>
      </c>
      <c r="C40" s="93"/>
      <c r="D40" s="94"/>
      <c r="E40" s="10">
        <v>6750</v>
      </c>
      <c r="F40" s="11">
        <v>1</v>
      </c>
      <c r="G40" s="95">
        <f>E40*F40</f>
        <v>6750</v>
      </c>
      <c r="H40" s="96"/>
    </row>
    <row r="41" spans="2:8" ht="18.600000000000001">
      <c r="B41" s="92" t="s">
        <v>38</v>
      </c>
      <c r="C41" s="93"/>
      <c r="D41" s="94"/>
      <c r="E41" s="10">
        <v>11000</v>
      </c>
      <c r="F41" s="11">
        <v>1</v>
      </c>
      <c r="G41" s="95">
        <f t="shared" ref="G41:G49" si="0">E41*F41</f>
        <v>11000</v>
      </c>
      <c r="H41" s="96"/>
    </row>
    <row r="42" spans="2:8" ht="18.600000000000001">
      <c r="B42" s="92" t="s">
        <v>39</v>
      </c>
      <c r="C42" s="93"/>
      <c r="D42" s="94"/>
      <c r="E42" s="10">
        <v>2000</v>
      </c>
      <c r="F42" s="11">
        <v>1</v>
      </c>
      <c r="G42" s="95">
        <f t="shared" si="0"/>
        <v>2000</v>
      </c>
      <c r="H42" s="96"/>
    </row>
    <row r="43" spans="2:8" ht="18.600000000000001">
      <c r="B43" s="92" t="s">
        <v>74</v>
      </c>
      <c r="C43" s="93"/>
      <c r="D43" s="94"/>
      <c r="E43" s="10">
        <v>5500</v>
      </c>
      <c r="F43" s="11">
        <v>1</v>
      </c>
      <c r="G43" s="95">
        <f t="shared" si="0"/>
        <v>5500</v>
      </c>
      <c r="H43" s="96"/>
    </row>
    <row r="44" spans="2:8" ht="18.600000000000001">
      <c r="B44" s="92" t="s">
        <v>41</v>
      </c>
      <c r="C44" s="93"/>
      <c r="D44" s="94"/>
      <c r="E44" s="10">
        <v>100</v>
      </c>
      <c r="F44" s="11">
        <v>17</v>
      </c>
      <c r="G44" s="95">
        <f t="shared" si="0"/>
        <v>1700</v>
      </c>
      <c r="H44" s="96"/>
    </row>
    <row r="45" spans="2:8" ht="18.600000000000001">
      <c r="B45" s="92"/>
      <c r="C45" s="93"/>
      <c r="D45" s="94"/>
      <c r="E45" s="10"/>
      <c r="F45" s="11"/>
      <c r="G45" s="95">
        <f t="shared" si="0"/>
        <v>0</v>
      </c>
      <c r="H45" s="96"/>
    </row>
    <row r="46" spans="2:8" ht="18.600000000000001">
      <c r="B46" s="92"/>
      <c r="C46" s="93"/>
      <c r="D46" s="94"/>
      <c r="E46" s="10"/>
      <c r="F46" s="11"/>
      <c r="G46" s="95">
        <f t="shared" si="0"/>
        <v>0</v>
      </c>
      <c r="H46" s="96"/>
    </row>
    <row r="47" spans="2:8" ht="18.600000000000001">
      <c r="B47" s="92"/>
      <c r="C47" s="93"/>
      <c r="D47" s="94"/>
      <c r="E47" s="10"/>
      <c r="F47" s="11"/>
      <c r="G47" s="95">
        <f t="shared" si="0"/>
        <v>0</v>
      </c>
      <c r="H47" s="96"/>
    </row>
    <row r="48" spans="2:8" ht="16.5" customHeight="1">
      <c r="B48" s="92"/>
      <c r="C48" s="93"/>
      <c r="D48" s="94"/>
      <c r="E48" s="10"/>
      <c r="F48" s="11"/>
      <c r="G48" s="95">
        <f t="shared" si="0"/>
        <v>0</v>
      </c>
      <c r="H48" s="96"/>
    </row>
    <row r="49" spans="2:10" ht="18.600000000000001">
      <c r="B49" s="92"/>
      <c r="C49" s="93"/>
      <c r="D49" s="94"/>
      <c r="E49" s="10"/>
      <c r="F49" s="12"/>
      <c r="G49" s="95">
        <f t="shared" si="0"/>
        <v>0</v>
      </c>
      <c r="H49" s="96"/>
    </row>
    <row r="50" spans="2:10" ht="21.6" thickBot="1">
      <c r="B50" s="107" t="s">
        <v>42</v>
      </c>
      <c r="C50" s="108"/>
      <c r="D50" s="108"/>
      <c r="E50" s="108"/>
      <c r="F50" s="109"/>
      <c r="G50" s="110">
        <f>SUM(G40:H49)</f>
        <v>26950</v>
      </c>
      <c r="H50" s="111"/>
      <c r="I50" s="2"/>
      <c r="J50" s="2"/>
    </row>
    <row r="51" spans="2:10" ht="12" customHeight="1" thickBot="1">
      <c r="C51" s="1"/>
      <c r="D51" s="1"/>
      <c r="E51" s="1"/>
      <c r="F51" s="6"/>
      <c r="G51" s="3"/>
      <c r="H51" s="3"/>
    </row>
    <row r="52" spans="2:10" ht="24" thickBot="1">
      <c r="B52" s="104" t="s">
        <v>43</v>
      </c>
      <c r="C52" s="105"/>
      <c r="D52" s="105"/>
      <c r="E52" s="105"/>
      <c r="F52" s="105"/>
      <c r="G52" s="105"/>
      <c r="H52" s="106"/>
    </row>
    <row r="53" spans="2:10" ht="18.600000000000001">
      <c r="B53" s="87" t="s">
        <v>33</v>
      </c>
      <c r="C53" s="88"/>
      <c r="D53" s="89"/>
      <c r="E53" s="25" t="s">
        <v>34</v>
      </c>
      <c r="F53" s="25" t="s">
        <v>35</v>
      </c>
      <c r="G53" s="90" t="s">
        <v>36</v>
      </c>
      <c r="H53" s="91"/>
    </row>
    <row r="54" spans="2:10" ht="18.600000000000001">
      <c r="B54" s="92" t="s">
        <v>75</v>
      </c>
      <c r="C54" s="93"/>
      <c r="D54" s="94"/>
      <c r="E54" s="10">
        <v>1000</v>
      </c>
      <c r="F54" s="11">
        <v>1</v>
      </c>
      <c r="G54" s="95">
        <f t="shared" ref="G54:G63" si="1">E54*F54</f>
        <v>1000</v>
      </c>
      <c r="H54" s="96"/>
    </row>
    <row r="55" spans="2:10" ht="18.600000000000001">
      <c r="B55" s="92"/>
      <c r="C55" s="93"/>
      <c r="D55" s="94"/>
      <c r="E55" s="10"/>
      <c r="F55" s="11"/>
      <c r="G55" s="95">
        <f t="shared" si="1"/>
        <v>0</v>
      </c>
      <c r="H55" s="96"/>
    </row>
    <row r="56" spans="2:10" ht="18.600000000000001">
      <c r="B56" s="92"/>
      <c r="C56" s="93"/>
      <c r="D56" s="94"/>
      <c r="E56" s="10"/>
      <c r="F56" s="11"/>
      <c r="G56" s="95">
        <f t="shared" si="1"/>
        <v>0</v>
      </c>
      <c r="H56" s="96"/>
    </row>
    <row r="57" spans="2:10" ht="18.600000000000001">
      <c r="B57" s="92"/>
      <c r="C57" s="93"/>
      <c r="D57" s="94"/>
      <c r="E57" s="10"/>
      <c r="F57" s="11"/>
      <c r="G57" s="95">
        <f t="shared" si="1"/>
        <v>0</v>
      </c>
      <c r="H57" s="96"/>
    </row>
    <row r="58" spans="2:10" ht="18.600000000000001">
      <c r="B58" s="92"/>
      <c r="C58" s="93"/>
      <c r="D58" s="94"/>
      <c r="E58" s="10"/>
      <c r="F58" s="11"/>
      <c r="G58" s="95">
        <f t="shared" si="1"/>
        <v>0</v>
      </c>
      <c r="H58" s="96"/>
    </row>
    <row r="59" spans="2:10" ht="18.600000000000001">
      <c r="B59" s="92"/>
      <c r="C59" s="93"/>
      <c r="D59" s="94"/>
      <c r="E59" s="10"/>
      <c r="F59" s="11"/>
      <c r="G59" s="95">
        <f t="shared" si="1"/>
        <v>0</v>
      </c>
      <c r="H59" s="96"/>
    </row>
    <row r="60" spans="2:10" ht="18.600000000000001">
      <c r="B60" s="92"/>
      <c r="C60" s="93"/>
      <c r="D60" s="94"/>
      <c r="E60" s="10"/>
      <c r="F60" s="11"/>
      <c r="G60" s="95">
        <f t="shared" si="1"/>
        <v>0</v>
      </c>
      <c r="H60" s="96"/>
    </row>
    <row r="61" spans="2:10" ht="18.600000000000001">
      <c r="B61" s="92"/>
      <c r="C61" s="93"/>
      <c r="D61" s="94"/>
      <c r="E61" s="10"/>
      <c r="F61" s="11"/>
      <c r="G61" s="95">
        <f t="shared" si="1"/>
        <v>0</v>
      </c>
      <c r="H61" s="96"/>
    </row>
    <row r="62" spans="2:10" ht="16.5" customHeight="1">
      <c r="B62" s="92"/>
      <c r="C62" s="93"/>
      <c r="D62" s="94"/>
      <c r="E62" s="10"/>
      <c r="F62" s="11"/>
      <c r="G62" s="95">
        <f t="shared" si="1"/>
        <v>0</v>
      </c>
      <c r="H62" s="96"/>
    </row>
    <row r="63" spans="2:10" ht="18.600000000000001">
      <c r="B63" s="92"/>
      <c r="C63" s="93"/>
      <c r="D63" s="94"/>
      <c r="E63" s="10"/>
      <c r="F63" s="12"/>
      <c r="G63" s="95">
        <f t="shared" si="1"/>
        <v>0</v>
      </c>
      <c r="H63" s="96"/>
    </row>
    <row r="64" spans="2:10" ht="21.6" thickBot="1">
      <c r="B64" s="107" t="s">
        <v>45</v>
      </c>
      <c r="C64" s="108"/>
      <c r="D64" s="108"/>
      <c r="E64" s="108"/>
      <c r="F64" s="109"/>
      <c r="G64" s="110">
        <f>SUM(G54:H63)</f>
        <v>1000</v>
      </c>
      <c r="H64" s="111"/>
      <c r="I64" s="2"/>
      <c r="J64" s="2"/>
    </row>
    <row r="65" spans="2:10" ht="12" customHeight="1" thickBot="1">
      <c r="C65" s="1"/>
      <c r="D65" s="1"/>
      <c r="E65" s="1"/>
      <c r="F65" s="6"/>
      <c r="G65" s="3"/>
      <c r="H65" s="3"/>
    </row>
    <row r="66" spans="2:10" ht="24" thickBot="1">
      <c r="B66" s="104" t="s">
        <v>46</v>
      </c>
      <c r="C66" s="105"/>
      <c r="D66" s="105"/>
      <c r="E66" s="105"/>
      <c r="F66" s="105"/>
      <c r="G66" s="105"/>
      <c r="H66" s="106"/>
    </row>
    <row r="67" spans="2:10" ht="18.600000000000001">
      <c r="B67" s="87" t="s">
        <v>33</v>
      </c>
      <c r="C67" s="88"/>
      <c r="D67" s="89"/>
      <c r="E67" s="25" t="s">
        <v>34</v>
      </c>
      <c r="F67" s="25" t="s">
        <v>35</v>
      </c>
      <c r="G67" s="90" t="s">
        <v>36</v>
      </c>
      <c r="H67" s="91"/>
    </row>
    <row r="68" spans="2:10" ht="18.600000000000001">
      <c r="B68" s="92" t="s">
        <v>76</v>
      </c>
      <c r="C68" s="93"/>
      <c r="D68" s="94"/>
      <c r="E68" s="10">
        <v>32</v>
      </c>
      <c r="F68" s="11">
        <v>208</v>
      </c>
      <c r="G68" s="95">
        <f t="shared" ref="G68:G77" si="2">E68*F68</f>
        <v>6656</v>
      </c>
      <c r="H68" s="96"/>
    </row>
    <row r="69" spans="2:10" ht="18.600000000000001">
      <c r="B69" s="92" t="s">
        <v>77</v>
      </c>
      <c r="C69" s="93"/>
      <c r="D69" s="94"/>
      <c r="E69" s="10">
        <v>15</v>
      </c>
      <c r="F69" s="11">
        <v>520</v>
      </c>
      <c r="G69" s="95">
        <f t="shared" si="2"/>
        <v>7800</v>
      </c>
      <c r="H69" s="96"/>
    </row>
    <row r="70" spans="2:10" ht="18.600000000000001">
      <c r="B70" s="92" t="s">
        <v>78</v>
      </c>
      <c r="C70" s="93"/>
      <c r="D70" s="94"/>
      <c r="E70" s="10">
        <v>18</v>
      </c>
      <c r="F70" s="11">
        <v>520</v>
      </c>
      <c r="G70" s="95">
        <f t="shared" si="2"/>
        <v>9360</v>
      </c>
      <c r="H70" s="96"/>
    </row>
    <row r="71" spans="2:10" ht="18.600000000000001">
      <c r="B71" s="92"/>
      <c r="C71" s="93"/>
      <c r="D71" s="94"/>
      <c r="E71" s="10"/>
      <c r="F71" s="11"/>
      <c r="G71" s="95">
        <f t="shared" si="2"/>
        <v>0</v>
      </c>
      <c r="H71" s="96"/>
    </row>
    <row r="72" spans="2:10" ht="18.600000000000001">
      <c r="B72" s="92"/>
      <c r="C72" s="93"/>
      <c r="D72" s="94"/>
      <c r="E72" s="10"/>
      <c r="F72" s="11"/>
      <c r="G72" s="95">
        <f t="shared" si="2"/>
        <v>0</v>
      </c>
      <c r="H72" s="96"/>
    </row>
    <row r="73" spans="2:10" ht="18.600000000000001">
      <c r="B73" s="92"/>
      <c r="C73" s="93"/>
      <c r="D73" s="94"/>
      <c r="E73" s="10"/>
      <c r="F73" s="11"/>
      <c r="G73" s="95">
        <f t="shared" si="2"/>
        <v>0</v>
      </c>
      <c r="H73" s="96"/>
    </row>
    <row r="74" spans="2:10" ht="18.600000000000001">
      <c r="B74" s="92"/>
      <c r="C74" s="93"/>
      <c r="D74" s="94"/>
      <c r="E74" s="10"/>
      <c r="F74" s="11"/>
      <c r="G74" s="95">
        <f t="shared" si="2"/>
        <v>0</v>
      </c>
      <c r="H74" s="96"/>
    </row>
    <row r="75" spans="2:10" ht="18.600000000000001">
      <c r="B75" s="92"/>
      <c r="C75" s="93"/>
      <c r="D75" s="94"/>
      <c r="E75" s="10"/>
      <c r="F75" s="11"/>
      <c r="G75" s="95">
        <f t="shared" si="2"/>
        <v>0</v>
      </c>
      <c r="H75" s="96"/>
    </row>
    <row r="76" spans="2:10" ht="16.5" customHeight="1">
      <c r="B76" s="92"/>
      <c r="C76" s="93"/>
      <c r="D76" s="94"/>
      <c r="E76" s="10"/>
      <c r="F76" s="11"/>
      <c r="G76" s="95">
        <f t="shared" si="2"/>
        <v>0</v>
      </c>
      <c r="H76" s="96"/>
    </row>
    <row r="77" spans="2:10" ht="18.600000000000001">
      <c r="B77" s="92"/>
      <c r="C77" s="93"/>
      <c r="D77" s="94"/>
      <c r="E77" s="10"/>
      <c r="F77" s="12"/>
      <c r="G77" s="95">
        <f t="shared" si="2"/>
        <v>0</v>
      </c>
      <c r="H77" s="96"/>
    </row>
    <row r="78" spans="2:10" ht="21.6" thickBot="1">
      <c r="B78" s="107" t="s">
        <v>50</v>
      </c>
      <c r="C78" s="108"/>
      <c r="D78" s="108"/>
      <c r="E78" s="108"/>
      <c r="F78" s="109"/>
      <c r="G78" s="110">
        <f>SUM(G68:H77)</f>
        <v>23816</v>
      </c>
      <c r="H78" s="111"/>
      <c r="I78" s="2"/>
      <c r="J78" s="2"/>
    </row>
    <row r="79" spans="2:10" ht="11.25" customHeight="1" thickBot="1">
      <c r="B79" s="7"/>
      <c r="C79" s="1"/>
      <c r="D79" s="1"/>
      <c r="E79" s="1"/>
      <c r="F79" s="6"/>
      <c r="G79" s="3"/>
      <c r="H79" s="3"/>
    </row>
    <row r="80" spans="2:10" ht="24" thickBot="1">
      <c r="B80" s="104" t="s">
        <v>51</v>
      </c>
      <c r="C80" s="105"/>
      <c r="D80" s="105"/>
      <c r="E80" s="105"/>
      <c r="F80" s="105"/>
      <c r="G80" s="105"/>
      <c r="H80" s="106"/>
    </row>
    <row r="81" spans="2:10" ht="18.600000000000001">
      <c r="B81" s="87" t="s">
        <v>33</v>
      </c>
      <c r="C81" s="88"/>
      <c r="D81" s="89"/>
      <c r="E81" s="25" t="s">
        <v>34</v>
      </c>
      <c r="F81" s="25" t="s">
        <v>35</v>
      </c>
      <c r="G81" s="90" t="s">
        <v>36</v>
      </c>
      <c r="H81" s="91"/>
    </row>
    <row r="82" spans="2:10" ht="18.600000000000001">
      <c r="B82" s="92" t="s">
        <v>52</v>
      </c>
      <c r="C82" s="93"/>
      <c r="D82" s="94"/>
      <c r="E82" s="10">
        <v>423</v>
      </c>
      <c r="F82" s="11">
        <v>2</v>
      </c>
      <c r="G82" s="95">
        <f t="shared" ref="G82:G91" si="3">E82*F82</f>
        <v>846</v>
      </c>
      <c r="H82" s="96"/>
    </row>
    <row r="83" spans="2:10" ht="18.600000000000001">
      <c r="B83" s="92" t="s">
        <v>53</v>
      </c>
      <c r="C83" s="93"/>
      <c r="D83" s="94"/>
      <c r="E83" s="10">
        <v>334</v>
      </c>
      <c r="F83" s="11">
        <v>24</v>
      </c>
      <c r="G83" s="95">
        <f t="shared" si="3"/>
        <v>8016</v>
      </c>
      <c r="H83" s="96"/>
    </row>
    <row r="84" spans="2:10" ht="18.600000000000001">
      <c r="B84" s="92" t="s">
        <v>54</v>
      </c>
      <c r="C84" s="93"/>
      <c r="D84" s="94"/>
      <c r="E84" s="10">
        <v>41</v>
      </c>
      <c r="F84" s="11">
        <v>24</v>
      </c>
      <c r="G84" s="95">
        <f t="shared" si="3"/>
        <v>984</v>
      </c>
      <c r="H84" s="96"/>
    </row>
    <row r="85" spans="2:10" ht="18.600000000000001">
      <c r="B85" s="92" t="s">
        <v>55</v>
      </c>
      <c r="C85" s="93"/>
      <c r="D85" s="94"/>
      <c r="E85" s="10">
        <v>83</v>
      </c>
      <c r="F85" s="11">
        <v>24</v>
      </c>
      <c r="G85" s="95">
        <f t="shared" si="3"/>
        <v>1992</v>
      </c>
      <c r="H85" s="96"/>
    </row>
    <row r="86" spans="2:10" ht="18.600000000000001">
      <c r="B86" s="92" t="s">
        <v>56</v>
      </c>
      <c r="C86" s="93"/>
      <c r="D86" s="94"/>
      <c r="E86" s="10">
        <v>120</v>
      </c>
      <c r="F86" s="11">
        <v>24</v>
      </c>
      <c r="G86" s="95">
        <f t="shared" si="3"/>
        <v>2880</v>
      </c>
      <c r="H86" s="96"/>
    </row>
    <row r="87" spans="2:10" ht="18.600000000000001">
      <c r="B87" s="92" t="s">
        <v>57</v>
      </c>
      <c r="C87" s="93"/>
      <c r="D87" s="94"/>
      <c r="E87" s="10">
        <v>40</v>
      </c>
      <c r="F87" s="11">
        <v>2</v>
      </c>
      <c r="G87" s="95">
        <f t="shared" si="3"/>
        <v>80</v>
      </c>
      <c r="H87" s="96"/>
    </row>
    <row r="88" spans="2:10" ht="18.600000000000001">
      <c r="B88" s="92" t="s">
        <v>58</v>
      </c>
      <c r="C88" s="93"/>
      <c r="D88" s="94"/>
      <c r="E88" s="10">
        <v>12</v>
      </c>
      <c r="F88" s="11">
        <v>20</v>
      </c>
      <c r="G88" s="95">
        <f>E88*F88</f>
        <v>240</v>
      </c>
      <c r="H88" s="96"/>
    </row>
    <row r="89" spans="2:10" ht="18.600000000000001">
      <c r="B89" s="92"/>
      <c r="C89" s="93"/>
      <c r="D89" s="94"/>
      <c r="E89" s="10"/>
      <c r="F89" s="11"/>
      <c r="G89" s="95">
        <f t="shared" si="3"/>
        <v>0</v>
      </c>
      <c r="H89" s="96"/>
    </row>
    <row r="90" spans="2:10" ht="16.5" customHeight="1">
      <c r="B90" s="92" t="s">
        <v>79</v>
      </c>
      <c r="C90" s="93"/>
      <c r="D90" s="94"/>
      <c r="E90" s="10">
        <v>300</v>
      </c>
      <c r="F90" s="11">
        <v>10</v>
      </c>
      <c r="G90" s="95">
        <f>E90*F90</f>
        <v>3000</v>
      </c>
      <c r="H90" s="96"/>
    </row>
    <row r="91" spans="2:10" ht="18.600000000000001">
      <c r="B91" s="92"/>
      <c r="C91" s="93"/>
      <c r="D91" s="94"/>
      <c r="E91" s="10"/>
      <c r="F91" s="12"/>
      <c r="G91" s="95">
        <f t="shared" si="3"/>
        <v>0</v>
      </c>
      <c r="H91" s="96"/>
    </row>
    <row r="92" spans="2:10" ht="21.6" thickBot="1">
      <c r="B92" s="107" t="s">
        <v>60</v>
      </c>
      <c r="C92" s="108"/>
      <c r="D92" s="108"/>
      <c r="E92" s="108"/>
      <c r="F92" s="109"/>
      <c r="G92" s="110">
        <f>SUM(G82:H91)</f>
        <v>18038</v>
      </c>
      <c r="H92" s="111"/>
      <c r="I92" s="2"/>
      <c r="J92" s="2"/>
    </row>
    <row r="93" spans="2:10" ht="12" customHeight="1" thickBot="1">
      <c r="B93" s="7"/>
      <c r="C93" s="1"/>
      <c r="D93" s="1"/>
      <c r="E93" s="1"/>
      <c r="F93" s="6"/>
      <c r="G93" s="3"/>
      <c r="H93" s="3"/>
    </row>
    <row r="94" spans="2:10" ht="24" thickBot="1">
      <c r="B94" s="104" t="s">
        <v>61</v>
      </c>
      <c r="C94" s="105"/>
      <c r="D94" s="105"/>
      <c r="E94" s="105"/>
      <c r="F94" s="105"/>
      <c r="G94" s="105"/>
      <c r="H94" s="106"/>
    </row>
    <row r="95" spans="2:10" ht="18.600000000000001">
      <c r="B95" s="87" t="s">
        <v>33</v>
      </c>
      <c r="C95" s="88"/>
      <c r="D95" s="89"/>
      <c r="E95" s="25" t="s">
        <v>34</v>
      </c>
      <c r="F95" s="25" t="s">
        <v>35</v>
      </c>
      <c r="G95" s="90" t="s">
        <v>36</v>
      </c>
      <c r="H95" s="91"/>
    </row>
    <row r="96" spans="2:10" ht="18.600000000000001" customHeight="1">
      <c r="B96" s="92" t="s">
        <v>62</v>
      </c>
      <c r="C96" s="93"/>
      <c r="D96" s="94"/>
      <c r="E96" s="10">
        <v>57</v>
      </c>
      <c r="F96" s="11">
        <v>75</v>
      </c>
      <c r="G96" s="95">
        <f t="shared" ref="G96:G104" si="4">E96*F96</f>
        <v>4275</v>
      </c>
      <c r="H96" s="96"/>
    </row>
    <row r="97" spans="2:8" ht="18.600000000000001" customHeight="1">
      <c r="B97" s="92" t="s">
        <v>63</v>
      </c>
      <c r="C97" s="93"/>
      <c r="D97" s="94"/>
      <c r="E97" s="10">
        <v>31</v>
      </c>
      <c r="F97" s="11">
        <v>15</v>
      </c>
      <c r="G97" s="95">
        <f t="shared" si="4"/>
        <v>465</v>
      </c>
      <c r="H97" s="96"/>
    </row>
    <row r="98" spans="2:8" ht="18.600000000000001" customHeight="1">
      <c r="B98" s="92" t="s">
        <v>64</v>
      </c>
      <c r="C98" s="93"/>
      <c r="D98" s="94"/>
      <c r="E98" s="10">
        <v>13</v>
      </c>
      <c r="F98" s="11">
        <v>30</v>
      </c>
      <c r="G98" s="95">
        <f t="shared" si="4"/>
        <v>390</v>
      </c>
      <c r="H98" s="96"/>
    </row>
    <row r="99" spans="2:8" ht="18.600000000000001" customHeight="1">
      <c r="B99" s="92" t="s">
        <v>65</v>
      </c>
      <c r="C99" s="93"/>
      <c r="D99" s="94"/>
      <c r="E99" s="10">
        <v>15</v>
      </c>
      <c r="F99" s="11">
        <v>20</v>
      </c>
      <c r="G99" s="95">
        <f t="shared" si="4"/>
        <v>300</v>
      </c>
      <c r="H99" s="96"/>
    </row>
    <row r="100" spans="2:8" ht="18.600000000000001" customHeight="1">
      <c r="B100" s="92" t="s">
        <v>66</v>
      </c>
      <c r="C100" s="93"/>
      <c r="D100" s="94"/>
      <c r="E100" s="10">
        <v>22</v>
      </c>
      <c r="F100" s="11">
        <v>10</v>
      </c>
      <c r="G100" s="95">
        <f t="shared" si="4"/>
        <v>220</v>
      </c>
      <c r="H100" s="96"/>
    </row>
    <row r="101" spans="2:8" ht="18.600000000000001" customHeight="1">
      <c r="B101" s="92" t="s">
        <v>67</v>
      </c>
      <c r="C101" s="93"/>
      <c r="D101" s="94"/>
      <c r="E101" s="10">
        <v>47</v>
      </c>
      <c r="F101" s="11">
        <v>40</v>
      </c>
      <c r="G101" s="95">
        <f t="shared" si="4"/>
        <v>1880</v>
      </c>
      <c r="H101" s="96"/>
    </row>
    <row r="102" spans="2:8" ht="18.600000000000001">
      <c r="B102" s="92" t="s">
        <v>68</v>
      </c>
      <c r="C102" s="93"/>
      <c r="D102" s="94"/>
      <c r="E102" s="10">
        <v>15.6</v>
      </c>
      <c r="F102" s="11">
        <v>80</v>
      </c>
      <c r="G102" s="95">
        <f t="shared" si="4"/>
        <v>1248</v>
      </c>
      <c r="H102" s="96"/>
    </row>
    <row r="103" spans="2:8" ht="18.600000000000001">
      <c r="B103" s="92" t="s">
        <v>69</v>
      </c>
      <c r="C103" s="93"/>
      <c r="D103" s="94"/>
      <c r="E103" s="10">
        <v>65</v>
      </c>
      <c r="F103" s="11">
        <v>20</v>
      </c>
      <c r="G103" s="95">
        <f t="shared" si="4"/>
        <v>1300</v>
      </c>
      <c r="H103" s="96"/>
    </row>
    <row r="104" spans="2:8" ht="18.600000000000001" customHeight="1">
      <c r="B104" s="92" t="s">
        <v>70</v>
      </c>
      <c r="C104" s="93"/>
      <c r="D104" s="94"/>
      <c r="E104" s="10">
        <v>14.3</v>
      </c>
      <c r="F104" s="11">
        <v>30</v>
      </c>
      <c r="G104" s="95">
        <f t="shared" si="4"/>
        <v>429</v>
      </c>
      <c r="H104" s="96"/>
    </row>
    <row r="105" spans="2:8" ht="18.600000000000001">
      <c r="B105" s="35"/>
      <c r="C105" s="36"/>
      <c r="D105" s="37"/>
      <c r="E105" s="25" t="s">
        <v>71</v>
      </c>
      <c r="F105" s="25"/>
      <c r="G105" s="32"/>
      <c r="H105" s="33"/>
    </row>
    <row r="106" spans="2:8" ht="18.600000000000001">
      <c r="B106" s="92" t="s">
        <v>62</v>
      </c>
      <c r="C106" s="93"/>
      <c r="D106" s="94"/>
      <c r="E106" s="10">
        <v>97</v>
      </c>
      <c r="F106" s="11">
        <v>15</v>
      </c>
      <c r="G106" s="95">
        <f t="shared" ref="G106:G115" si="5">E106*F106</f>
        <v>1455</v>
      </c>
      <c r="H106" s="96"/>
    </row>
    <row r="107" spans="2:8" ht="18.600000000000001">
      <c r="B107" s="92" t="s">
        <v>63</v>
      </c>
      <c r="C107" s="93"/>
      <c r="D107" s="94"/>
      <c r="E107" s="10">
        <v>71</v>
      </c>
      <c r="F107" s="11">
        <v>15</v>
      </c>
      <c r="G107" s="95">
        <f t="shared" si="5"/>
        <v>1065</v>
      </c>
      <c r="H107" s="96"/>
    </row>
    <row r="108" spans="2:8" ht="18.600000000000001">
      <c r="B108" s="92" t="s">
        <v>64</v>
      </c>
      <c r="C108" s="93"/>
      <c r="D108" s="94"/>
      <c r="E108" s="10">
        <v>53</v>
      </c>
      <c r="F108" s="11">
        <v>10</v>
      </c>
      <c r="G108" s="95">
        <f t="shared" si="5"/>
        <v>530</v>
      </c>
      <c r="H108" s="96"/>
    </row>
    <row r="109" spans="2:8" ht="18.600000000000001">
      <c r="B109" s="92" t="s">
        <v>65</v>
      </c>
      <c r="C109" s="93"/>
      <c r="D109" s="94"/>
      <c r="E109" s="10">
        <v>55</v>
      </c>
      <c r="F109" s="11">
        <v>10</v>
      </c>
      <c r="G109" s="95">
        <f t="shared" si="5"/>
        <v>550</v>
      </c>
      <c r="H109" s="96"/>
    </row>
    <row r="110" spans="2:8" ht="18.600000000000001">
      <c r="B110" s="92" t="s">
        <v>66</v>
      </c>
      <c r="C110" s="93"/>
      <c r="D110" s="94"/>
      <c r="E110" s="10">
        <v>62</v>
      </c>
      <c r="F110" s="11">
        <v>10</v>
      </c>
      <c r="G110" s="95">
        <f t="shared" si="5"/>
        <v>620</v>
      </c>
      <c r="H110" s="96"/>
    </row>
    <row r="111" spans="2:8" ht="18.600000000000001">
      <c r="B111" s="92" t="s">
        <v>67</v>
      </c>
      <c r="C111" s="93"/>
      <c r="D111" s="94"/>
      <c r="E111" s="10">
        <v>47</v>
      </c>
      <c r="F111" s="11">
        <v>10</v>
      </c>
      <c r="G111" s="95">
        <f t="shared" si="5"/>
        <v>470</v>
      </c>
      <c r="H111" s="96"/>
    </row>
    <row r="112" spans="2:8" ht="18.600000000000001">
      <c r="B112" s="92" t="s">
        <v>69</v>
      </c>
      <c r="C112" s="93"/>
      <c r="D112" s="94"/>
      <c r="E112" s="10">
        <v>65</v>
      </c>
      <c r="F112" s="11">
        <v>10</v>
      </c>
      <c r="G112" s="95">
        <f>E112*F112</f>
        <v>650</v>
      </c>
      <c r="H112" s="96"/>
    </row>
    <row r="113" spans="2:10" ht="15.6">
      <c r="E113" s="10"/>
      <c r="G113" s="95">
        <f>E113*F112</f>
        <v>0</v>
      </c>
      <c r="H113" s="96"/>
    </row>
    <row r="114" spans="2:10" ht="16.5" customHeight="1">
      <c r="B114" s="92"/>
      <c r="C114" s="93"/>
      <c r="D114" s="94"/>
      <c r="E114" s="10"/>
      <c r="F114" s="11"/>
      <c r="G114" s="95">
        <f t="shared" si="5"/>
        <v>0</v>
      </c>
      <c r="H114" s="96"/>
    </row>
    <row r="115" spans="2:10" ht="18.600000000000001">
      <c r="B115" s="92"/>
      <c r="C115" s="93"/>
      <c r="D115" s="94"/>
      <c r="E115" s="10"/>
      <c r="F115" s="12"/>
      <c r="G115" s="95">
        <f t="shared" si="5"/>
        <v>0</v>
      </c>
      <c r="H115" s="96"/>
    </row>
    <row r="116" spans="2:10" ht="21.6" thickBot="1">
      <c r="B116" s="107" t="s">
        <v>72</v>
      </c>
      <c r="C116" s="108"/>
      <c r="D116" s="108"/>
      <c r="E116" s="108"/>
      <c r="F116" s="109"/>
      <c r="G116" s="110">
        <f>SUM(G96:H115)</f>
        <v>15847</v>
      </c>
      <c r="H116" s="111"/>
      <c r="I116" s="2"/>
      <c r="J116" s="2"/>
    </row>
    <row r="117" spans="2:10" ht="21.6" thickBot="1">
      <c r="B117" s="112" t="s">
        <v>73</v>
      </c>
      <c r="C117" s="113"/>
      <c r="D117" s="113"/>
      <c r="E117" s="113"/>
      <c r="F117" s="114"/>
      <c r="G117" s="115">
        <f>SUM(G116,G92,G78,G64,G50)</f>
        <v>85651</v>
      </c>
      <c r="H117" s="116"/>
    </row>
    <row r="126" spans="2:10" ht="35.25" customHeight="1"/>
    <row r="127" spans="2:10" ht="79.5" customHeight="1"/>
    <row r="129" ht="16.5" customHeight="1"/>
    <row r="130" ht="60" customHeight="1"/>
    <row r="135" ht="33" customHeight="1"/>
    <row r="136" ht="61.5" customHeight="1"/>
    <row r="138" ht="16.5" customHeight="1"/>
    <row r="139" ht="57" customHeight="1"/>
    <row r="140" ht="15.75" customHeight="1"/>
    <row r="141" ht="30" customHeight="1"/>
    <row r="142" ht="7.5" customHeight="1"/>
    <row r="145" ht="14.25" customHeight="1"/>
    <row r="146" ht="6.75" customHeight="1"/>
    <row r="147" ht="36.75" customHeight="1"/>
    <row r="149" ht="16.5" customHeight="1"/>
    <row r="150" ht="57" customHeight="1"/>
    <row r="152" ht="54.75" customHeight="1"/>
    <row r="154" ht="16.5" customHeight="1"/>
    <row r="155" ht="110.25" customHeight="1"/>
    <row r="157" ht="16.5" customHeight="1"/>
    <row r="158" ht="99" customHeight="1"/>
  </sheetData>
  <mergeCells count="191">
    <mergeCell ref="B115:D115"/>
    <mergeCell ref="G115:H115"/>
    <mergeCell ref="B116:F116"/>
    <mergeCell ref="G116:H116"/>
    <mergeCell ref="B117:F117"/>
    <mergeCell ref="G117:H117"/>
    <mergeCell ref="B111:D111"/>
    <mergeCell ref="G111:H111"/>
    <mergeCell ref="B112:D112"/>
    <mergeCell ref="G112:H112"/>
    <mergeCell ref="G113:H113"/>
    <mergeCell ref="B114:D114"/>
    <mergeCell ref="G114:H114"/>
    <mergeCell ref="B108:D108"/>
    <mergeCell ref="G108:H108"/>
    <mergeCell ref="B109:D109"/>
    <mergeCell ref="G109:H109"/>
    <mergeCell ref="B110:D110"/>
    <mergeCell ref="G110:H110"/>
    <mergeCell ref="B104:D104"/>
    <mergeCell ref="G104:H104"/>
    <mergeCell ref="B106:D106"/>
    <mergeCell ref="G106:H106"/>
    <mergeCell ref="B107:D107"/>
    <mergeCell ref="G107:H107"/>
    <mergeCell ref="B101:D101"/>
    <mergeCell ref="G101:H101"/>
    <mergeCell ref="B102:D102"/>
    <mergeCell ref="G102:H102"/>
    <mergeCell ref="B103:D103"/>
    <mergeCell ref="G103:H103"/>
    <mergeCell ref="B98:D98"/>
    <mergeCell ref="G98:H98"/>
    <mergeCell ref="B99:D99"/>
    <mergeCell ref="G99:H99"/>
    <mergeCell ref="B100:D100"/>
    <mergeCell ref="G100:H100"/>
    <mergeCell ref="B94:H94"/>
    <mergeCell ref="B95:D95"/>
    <mergeCell ref="G95:H95"/>
    <mergeCell ref="B96:D96"/>
    <mergeCell ref="G96:H96"/>
    <mergeCell ref="B97:D97"/>
    <mergeCell ref="G97:H97"/>
    <mergeCell ref="B90:D90"/>
    <mergeCell ref="G90:H90"/>
    <mergeCell ref="B91:D91"/>
    <mergeCell ref="G91:H91"/>
    <mergeCell ref="B92:F92"/>
    <mergeCell ref="G92:H92"/>
    <mergeCell ref="B87:D87"/>
    <mergeCell ref="G87:H87"/>
    <mergeCell ref="B88:D88"/>
    <mergeCell ref="G88:H88"/>
    <mergeCell ref="B89:D89"/>
    <mergeCell ref="G89:H89"/>
    <mergeCell ref="B84:D84"/>
    <mergeCell ref="G84:H84"/>
    <mergeCell ref="B85:D85"/>
    <mergeCell ref="G85:H85"/>
    <mergeCell ref="B86:D86"/>
    <mergeCell ref="G86:H86"/>
    <mergeCell ref="B80:H80"/>
    <mergeCell ref="B81:D81"/>
    <mergeCell ref="G81:H81"/>
    <mergeCell ref="B82:D82"/>
    <mergeCell ref="G82:H82"/>
    <mergeCell ref="B83:D83"/>
    <mergeCell ref="G83:H83"/>
    <mergeCell ref="B76:D76"/>
    <mergeCell ref="G76:H76"/>
    <mergeCell ref="B77:D77"/>
    <mergeCell ref="G77:H77"/>
    <mergeCell ref="B78:F78"/>
    <mergeCell ref="G78:H78"/>
    <mergeCell ref="B73:D73"/>
    <mergeCell ref="G73:H73"/>
    <mergeCell ref="B74:D74"/>
    <mergeCell ref="G74:H74"/>
    <mergeCell ref="B75:D75"/>
    <mergeCell ref="G75:H75"/>
    <mergeCell ref="B70:D70"/>
    <mergeCell ref="G70:H70"/>
    <mergeCell ref="B71:D71"/>
    <mergeCell ref="G71:H71"/>
    <mergeCell ref="B72:D72"/>
    <mergeCell ref="G72:H72"/>
    <mergeCell ref="B66:H66"/>
    <mergeCell ref="B67:D67"/>
    <mergeCell ref="G67:H67"/>
    <mergeCell ref="B68:D68"/>
    <mergeCell ref="G68:H68"/>
    <mergeCell ref="B69:D69"/>
    <mergeCell ref="G69:H69"/>
    <mergeCell ref="B62:D62"/>
    <mergeCell ref="G62:H62"/>
    <mergeCell ref="B63:D63"/>
    <mergeCell ref="G63:H63"/>
    <mergeCell ref="B64:F64"/>
    <mergeCell ref="G64:H64"/>
    <mergeCell ref="B59:D59"/>
    <mergeCell ref="G59:H59"/>
    <mergeCell ref="B60:D60"/>
    <mergeCell ref="G60:H60"/>
    <mergeCell ref="B61:D61"/>
    <mergeCell ref="G61:H61"/>
    <mergeCell ref="B56:D56"/>
    <mergeCell ref="G56:H56"/>
    <mergeCell ref="B57:D57"/>
    <mergeCell ref="G57:H57"/>
    <mergeCell ref="B58:D58"/>
    <mergeCell ref="G58:H58"/>
    <mergeCell ref="B52:H52"/>
    <mergeCell ref="B53:D53"/>
    <mergeCell ref="G53:H53"/>
    <mergeCell ref="B54:D54"/>
    <mergeCell ref="G54:H54"/>
    <mergeCell ref="B55:D55"/>
    <mergeCell ref="G55:H55"/>
    <mergeCell ref="B48:D48"/>
    <mergeCell ref="G48:H48"/>
    <mergeCell ref="B49:D49"/>
    <mergeCell ref="G49:H49"/>
    <mergeCell ref="B50:F50"/>
    <mergeCell ref="G50:H50"/>
    <mergeCell ref="B45:D45"/>
    <mergeCell ref="G45:H45"/>
    <mergeCell ref="B46:D46"/>
    <mergeCell ref="G46:H46"/>
    <mergeCell ref="B47:D47"/>
    <mergeCell ref="G47:H47"/>
    <mergeCell ref="B42:D42"/>
    <mergeCell ref="G42:H42"/>
    <mergeCell ref="B43:D43"/>
    <mergeCell ref="G43:H43"/>
    <mergeCell ref="B44:D44"/>
    <mergeCell ref="G44:H44"/>
    <mergeCell ref="B39:D39"/>
    <mergeCell ref="G39:H39"/>
    <mergeCell ref="B40:D40"/>
    <mergeCell ref="G40:H40"/>
    <mergeCell ref="B41:D41"/>
    <mergeCell ref="G41:H41"/>
    <mergeCell ref="B34:D34"/>
    <mergeCell ref="E34:F34"/>
    <mergeCell ref="G34:H34"/>
    <mergeCell ref="B36:H36"/>
    <mergeCell ref="B37:H37"/>
    <mergeCell ref="B38:H38"/>
    <mergeCell ref="B32:D32"/>
    <mergeCell ref="E32:F32"/>
    <mergeCell ref="G32:H32"/>
    <mergeCell ref="B33:D33"/>
    <mergeCell ref="E33:F33"/>
    <mergeCell ref="G33:H33"/>
    <mergeCell ref="E29:F29"/>
    <mergeCell ref="G29:H29"/>
    <mergeCell ref="B30:D30"/>
    <mergeCell ref="E30:F30"/>
    <mergeCell ref="G30:H30"/>
    <mergeCell ref="B31:D31"/>
    <mergeCell ref="E31:F31"/>
    <mergeCell ref="G31:H31"/>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0E0EF-3C28-42AF-B5C3-25A8ABAB378F}">
  <sheetPr>
    <pageSetUpPr fitToPage="1"/>
  </sheetPr>
  <dimension ref="B1:J158"/>
  <sheetViews>
    <sheetView topLeftCell="B72" zoomScale="70" zoomScaleNormal="70" workbookViewId="0">
      <selection activeCell="K96" sqref="K96"/>
    </sheetView>
  </sheetViews>
  <sheetFormatPr defaultColWidth="8.85546875" defaultRowHeight="14.4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s>
  <sheetData>
    <row r="1" spans="2:8" ht="86.25" customHeight="1">
      <c r="C1" s="4"/>
      <c r="D1" s="4"/>
      <c r="E1" s="4"/>
      <c r="F1" s="4"/>
      <c r="G1" s="4"/>
      <c r="H1" s="4"/>
    </row>
    <row r="2" spans="2:8" ht="26.1">
      <c r="C2" s="53" t="s">
        <v>0</v>
      </c>
      <c r="D2" s="53"/>
      <c r="E2" s="53"/>
      <c r="F2" s="53"/>
      <c r="G2" s="53"/>
      <c r="H2" s="53"/>
    </row>
    <row r="3" spans="2:8" ht="10.5" customHeight="1" thickBot="1">
      <c r="C3" s="1"/>
      <c r="D3" s="1"/>
      <c r="E3" s="1"/>
      <c r="F3" s="1"/>
      <c r="G3" s="1"/>
      <c r="H3" s="1"/>
    </row>
    <row r="4" spans="2:8" ht="15.75" customHeight="1">
      <c r="B4" s="54" t="s">
        <v>1</v>
      </c>
      <c r="C4" s="55"/>
      <c r="D4" s="55"/>
      <c r="E4" s="55"/>
      <c r="F4" s="55"/>
      <c r="G4" s="55"/>
      <c r="H4" s="56"/>
    </row>
    <row r="5" spans="2:8" ht="15.75" customHeight="1">
      <c r="B5" s="57"/>
      <c r="C5" s="58"/>
      <c r="D5" s="58"/>
      <c r="E5" s="58"/>
      <c r="F5" s="58"/>
      <c r="G5" s="58"/>
      <c r="H5" s="59"/>
    </row>
    <row r="6" spans="2:8" ht="15.75" customHeight="1">
      <c r="B6" s="57"/>
      <c r="C6" s="58"/>
      <c r="D6" s="58"/>
      <c r="E6" s="58"/>
      <c r="F6" s="58"/>
      <c r="G6" s="58"/>
      <c r="H6" s="59"/>
    </row>
    <row r="7" spans="2:8" ht="15.75" customHeight="1">
      <c r="B7" s="57"/>
      <c r="C7" s="58"/>
      <c r="D7" s="58"/>
      <c r="E7" s="58"/>
      <c r="F7" s="58"/>
      <c r="G7" s="58"/>
      <c r="H7" s="59"/>
    </row>
    <row r="8" spans="2:8" ht="15.75" customHeight="1">
      <c r="B8" s="57"/>
      <c r="C8" s="58"/>
      <c r="D8" s="58"/>
      <c r="E8" s="58"/>
      <c r="F8" s="58"/>
      <c r="G8" s="58"/>
      <c r="H8" s="59"/>
    </row>
    <row r="9" spans="2:8" ht="15.75" customHeight="1">
      <c r="B9" s="57"/>
      <c r="C9" s="58"/>
      <c r="D9" s="58"/>
      <c r="E9" s="58"/>
      <c r="F9" s="58"/>
      <c r="G9" s="58"/>
      <c r="H9" s="59"/>
    </row>
    <row r="10" spans="2:8" ht="75" customHeight="1" thickBot="1">
      <c r="B10" s="60"/>
      <c r="C10" s="61"/>
      <c r="D10" s="61"/>
      <c r="E10" s="61"/>
      <c r="F10" s="61"/>
      <c r="G10" s="61"/>
      <c r="H10" s="62"/>
    </row>
    <row r="11" spans="2:8" ht="16.5" customHeight="1" thickBot="1">
      <c r="C11" s="5"/>
      <c r="D11" s="5"/>
      <c r="E11" s="5"/>
      <c r="F11" s="5"/>
      <c r="G11" s="5"/>
      <c r="H11" s="5"/>
    </row>
    <row r="12" spans="2:8" ht="26.45" thickBot="1">
      <c r="B12" s="38" t="s">
        <v>2</v>
      </c>
      <c r="C12" s="39"/>
      <c r="D12" s="39"/>
      <c r="E12" s="39"/>
      <c r="F12" s="39"/>
      <c r="G12" s="39"/>
      <c r="H12" s="40"/>
    </row>
    <row r="13" spans="2:8" ht="8.25" customHeight="1" thickBot="1">
      <c r="B13" s="13"/>
      <c r="C13" s="14"/>
      <c r="D13" s="14"/>
      <c r="E13" s="15"/>
      <c r="F13" s="15"/>
      <c r="G13" s="15"/>
      <c r="H13" s="28"/>
    </row>
    <row r="14" spans="2:8" ht="21" customHeight="1">
      <c r="B14" s="16"/>
      <c r="C14" s="63" t="s">
        <v>3</v>
      </c>
      <c r="D14" s="64"/>
      <c r="E14" s="65" t="s">
        <v>4</v>
      </c>
      <c r="F14" s="66"/>
      <c r="G14" s="67"/>
      <c r="H14" s="29"/>
    </row>
    <row r="15" spans="2:8" ht="21" customHeight="1" thickBot="1">
      <c r="B15" s="16"/>
      <c r="C15" s="63"/>
      <c r="D15" s="64"/>
      <c r="E15" s="68"/>
      <c r="F15" s="69"/>
      <c r="G15" s="70"/>
      <c r="H15" s="29"/>
    </row>
    <row r="16" spans="2:8" ht="23.25" customHeight="1" thickBot="1">
      <c r="B16" s="16"/>
      <c r="C16" s="71" t="s">
        <v>5</v>
      </c>
      <c r="D16" s="72"/>
      <c r="E16" s="30">
        <f>G117</f>
        <v>72963</v>
      </c>
      <c r="F16" s="73" t="s">
        <v>6</v>
      </c>
      <c r="G16" s="74"/>
      <c r="H16" s="75"/>
    </row>
    <row r="17" spans="2:8" ht="30" customHeight="1" thickBot="1">
      <c r="B17" s="16"/>
      <c r="C17" s="71" t="s">
        <v>7</v>
      </c>
      <c r="D17" s="72"/>
      <c r="E17" s="31">
        <v>45966</v>
      </c>
      <c r="F17" s="73"/>
      <c r="G17" s="74"/>
      <c r="H17" s="75"/>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6.45" thickBot="1">
      <c r="B21" s="38" t="s">
        <v>8</v>
      </c>
      <c r="C21" s="39"/>
      <c r="D21" s="39"/>
      <c r="E21" s="39"/>
      <c r="F21" s="39"/>
      <c r="G21" s="39"/>
      <c r="H21" s="40"/>
    </row>
    <row r="22" spans="2:8" ht="88.5" customHeight="1" thickBot="1">
      <c r="B22" s="41" t="s">
        <v>9</v>
      </c>
      <c r="C22" s="42"/>
      <c r="D22" s="42"/>
      <c r="E22" s="42"/>
      <c r="F22" s="42"/>
      <c r="G22" s="42"/>
      <c r="H22" s="43"/>
    </row>
    <row r="23" spans="2:8" ht="34.5" customHeight="1" thickBot="1">
      <c r="B23" s="44" t="s">
        <v>10</v>
      </c>
      <c r="C23" s="45"/>
      <c r="D23" s="45"/>
      <c r="E23" s="46" t="s">
        <v>11</v>
      </c>
      <c r="F23" s="46"/>
      <c r="G23" s="46" t="s">
        <v>12</v>
      </c>
      <c r="H23" s="47"/>
    </row>
    <row r="24" spans="2:8" ht="15.6">
      <c r="B24" s="48" t="s">
        <v>13</v>
      </c>
      <c r="C24" s="49"/>
      <c r="D24" s="49"/>
      <c r="E24" s="50" t="s">
        <v>14</v>
      </c>
      <c r="F24" s="50"/>
      <c r="G24" s="51" t="s">
        <v>15</v>
      </c>
      <c r="H24" s="52"/>
    </row>
    <row r="25" spans="2:8" ht="16.5" customHeight="1" thickBot="1">
      <c r="B25" s="81" t="s">
        <v>16</v>
      </c>
      <c r="C25" s="82"/>
      <c r="D25" s="82"/>
      <c r="E25" s="79" t="s">
        <v>14</v>
      </c>
      <c r="F25" s="79"/>
      <c r="G25" s="83" t="s">
        <v>17</v>
      </c>
      <c r="H25" s="84"/>
    </row>
    <row r="26" spans="2:8" ht="15.6">
      <c r="B26" s="81" t="s">
        <v>18</v>
      </c>
      <c r="C26" s="82"/>
      <c r="D26" s="82"/>
      <c r="E26" s="79" t="s">
        <v>14</v>
      </c>
      <c r="F26" s="79"/>
      <c r="G26" s="51" t="s">
        <v>15</v>
      </c>
      <c r="H26" s="52"/>
    </row>
    <row r="27" spans="2:8" ht="15.6">
      <c r="B27" s="76" t="s">
        <v>19</v>
      </c>
      <c r="C27" s="77"/>
      <c r="D27" s="78"/>
      <c r="E27" s="79" t="s">
        <v>14</v>
      </c>
      <c r="F27" s="79"/>
      <c r="G27" s="79" t="s">
        <v>20</v>
      </c>
      <c r="H27" s="80"/>
    </row>
    <row r="28" spans="2:8" ht="16.5" customHeight="1">
      <c r="B28" s="81" t="s">
        <v>21</v>
      </c>
      <c r="C28" s="82"/>
      <c r="D28" s="82"/>
      <c r="E28" s="79" t="s">
        <v>14</v>
      </c>
      <c r="F28" s="79"/>
      <c r="G28" s="79" t="s">
        <v>17</v>
      </c>
      <c r="H28" s="80"/>
    </row>
    <row r="29" spans="2:8" ht="15.6">
      <c r="C29" s="34" t="s">
        <v>22</v>
      </c>
      <c r="E29" s="79" t="s">
        <v>23</v>
      </c>
      <c r="F29" s="79"/>
      <c r="G29" s="85" t="s">
        <v>20</v>
      </c>
      <c r="H29" s="86"/>
    </row>
    <row r="30" spans="2:8" ht="15.6">
      <c r="B30" s="81" t="s">
        <v>24</v>
      </c>
      <c r="C30" s="82"/>
      <c r="D30" s="82"/>
      <c r="E30" s="79" t="s">
        <v>25</v>
      </c>
      <c r="F30" s="79"/>
      <c r="G30" s="83" t="s">
        <v>20</v>
      </c>
      <c r="H30" s="84"/>
    </row>
    <row r="31" spans="2:8" ht="15.6">
      <c r="B31" s="81" t="s">
        <v>26</v>
      </c>
      <c r="C31" s="82"/>
      <c r="D31" s="82"/>
      <c r="E31" s="79" t="s">
        <v>25</v>
      </c>
      <c r="F31" s="79"/>
      <c r="G31" s="83" t="s">
        <v>20</v>
      </c>
      <c r="H31" s="84"/>
    </row>
    <row r="32" spans="2:8" ht="15.6">
      <c r="B32" s="81" t="s">
        <v>27</v>
      </c>
      <c r="C32" s="82"/>
      <c r="D32" s="82"/>
      <c r="E32" s="79" t="s">
        <v>28</v>
      </c>
      <c r="F32" s="79"/>
      <c r="G32" s="79" t="s">
        <v>20</v>
      </c>
      <c r="H32" s="80"/>
    </row>
    <row r="33" spans="2:8" ht="15.6">
      <c r="B33" s="81" t="s">
        <v>29</v>
      </c>
      <c r="C33" s="82"/>
      <c r="D33" s="82"/>
      <c r="E33" s="79" t="s">
        <v>28</v>
      </c>
      <c r="F33" s="79"/>
      <c r="G33" s="79" t="s">
        <v>20</v>
      </c>
      <c r="H33" s="80"/>
    </row>
    <row r="34" spans="2:8" ht="15.95" thickBot="1">
      <c r="B34" s="97"/>
      <c r="C34" s="98"/>
      <c r="D34" s="98"/>
      <c r="E34" s="99"/>
      <c r="F34" s="99"/>
      <c r="G34" s="99"/>
      <c r="H34" s="100"/>
    </row>
    <row r="35" spans="2:8" ht="18.600000000000001">
      <c r="B35" s="26"/>
      <c r="C35" s="26"/>
      <c r="D35" s="27"/>
      <c r="E35" s="27"/>
      <c r="F35" s="27"/>
      <c r="G35" s="27"/>
      <c r="H35" s="27"/>
    </row>
    <row r="36" spans="2:8" ht="26.45" thickBot="1">
      <c r="B36" s="101" t="s">
        <v>30</v>
      </c>
      <c r="C36" s="102"/>
      <c r="D36" s="102"/>
      <c r="E36" s="102"/>
      <c r="F36" s="102"/>
      <c r="G36" s="102"/>
      <c r="H36" s="103"/>
    </row>
    <row r="37" spans="2:8" ht="48.75" customHeight="1" thickBot="1">
      <c r="B37" s="41" t="s">
        <v>31</v>
      </c>
      <c r="C37" s="42"/>
      <c r="D37" s="42"/>
      <c r="E37" s="42"/>
      <c r="F37" s="42"/>
      <c r="G37" s="42"/>
      <c r="H37" s="43"/>
    </row>
    <row r="38" spans="2:8" ht="24" thickBot="1">
      <c r="B38" s="104" t="s">
        <v>32</v>
      </c>
      <c r="C38" s="105"/>
      <c r="D38" s="105"/>
      <c r="E38" s="105"/>
      <c r="F38" s="105"/>
      <c r="G38" s="105"/>
      <c r="H38" s="106"/>
    </row>
    <row r="39" spans="2:8" ht="18.600000000000001">
      <c r="B39" s="87" t="s">
        <v>33</v>
      </c>
      <c r="C39" s="88"/>
      <c r="D39" s="89"/>
      <c r="E39" s="25" t="s">
        <v>34</v>
      </c>
      <c r="F39" s="25" t="s">
        <v>35</v>
      </c>
      <c r="G39" s="90" t="s">
        <v>36</v>
      </c>
      <c r="H39" s="91"/>
    </row>
    <row r="40" spans="2:8" ht="18.600000000000001">
      <c r="B40" s="92" t="s">
        <v>37</v>
      </c>
      <c r="C40" s="93"/>
      <c r="D40" s="94"/>
      <c r="E40" s="10">
        <v>6750</v>
      </c>
      <c r="F40" s="11">
        <v>1</v>
      </c>
      <c r="G40" s="95">
        <f>E40*F40</f>
        <v>6750</v>
      </c>
      <c r="H40" s="96"/>
    </row>
    <row r="41" spans="2:8" ht="18.600000000000001">
      <c r="B41" s="92" t="s">
        <v>38</v>
      </c>
      <c r="C41" s="93"/>
      <c r="D41" s="94"/>
      <c r="E41" s="10">
        <v>11000</v>
      </c>
      <c r="F41" s="11">
        <v>1</v>
      </c>
      <c r="G41" s="95">
        <f t="shared" ref="G41:G49" si="0">E41*F41</f>
        <v>11000</v>
      </c>
      <c r="H41" s="96"/>
    </row>
    <row r="42" spans="2:8" ht="18.600000000000001">
      <c r="B42" s="92" t="s">
        <v>39</v>
      </c>
      <c r="C42" s="93"/>
      <c r="D42" s="94"/>
      <c r="E42" s="10">
        <v>2000</v>
      </c>
      <c r="F42" s="11">
        <v>1</v>
      </c>
      <c r="G42" s="95">
        <f t="shared" si="0"/>
        <v>2000</v>
      </c>
      <c r="H42" s="96"/>
    </row>
    <row r="43" spans="2:8" ht="18.600000000000001">
      <c r="B43" s="92" t="s">
        <v>74</v>
      </c>
      <c r="C43" s="93"/>
      <c r="D43" s="94"/>
      <c r="E43" s="10">
        <v>5500</v>
      </c>
      <c r="F43" s="11">
        <v>1</v>
      </c>
      <c r="G43" s="95">
        <f t="shared" si="0"/>
        <v>5500</v>
      </c>
      <c r="H43" s="96"/>
    </row>
    <row r="44" spans="2:8" ht="18.600000000000001">
      <c r="B44" s="92" t="s">
        <v>41</v>
      </c>
      <c r="C44" s="93"/>
      <c r="D44" s="94"/>
      <c r="E44" s="10">
        <v>100</v>
      </c>
      <c r="F44" s="11">
        <v>17</v>
      </c>
      <c r="G44" s="95">
        <f t="shared" si="0"/>
        <v>1700</v>
      </c>
      <c r="H44" s="96"/>
    </row>
    <row r="45" spans="2:8" ht="18.600000000000001">
      <c r="B45" s="92"/>
      <c r="C45" s="93"/>
      <c r="D45" s="94"/>
      <c r="E45" s="10"/>
      <c r="F45" s="11"/>
      <c r="G45" s="95">
        <f t="shared" si="0"/>
        <v>0</v>
      </c>
      <c r="H45" s="96"/>
    </row>
    <row r="46" spans="2:8" ht="18.600000000000001">
      <c r="B46" s="92"/>
      <c r="C46" s="93"/>
      <c r="D46" s="94"/>
      <c r="E46" s="10"/>
      <c r="F46" s="11"/>
      <c r="G46" s="95">
        <f t="shared" si="0"/>
        <v>0</v>
      </c>
      <c r="H46" s="96"/>
    </row>
    <row r="47" spans="2:8" ht="18.600000000000001">
      <c r="B47" s="92"/>
      <c r="C47" s="93"/>
      <c r="D47" s="94"/>
      <c r="E47" s="10"/>
      <c r="F47" s="11"/>
      <c r="G47" s="95">
        <f t="shared" si="0"/>
        <v>0</v>
      </c>
      <c r="H47" s="96"/>
    </row>
    <row r="48" spans="2:8" ht="16.5" customHeight="1">
      <c r="B48" s="92"/>
      <c r="C48" s="93"/>
      <c r="D48" s="94"/>
      <c r="E48" s="10"/>
      <c r="F48" s="11"/>
      <c r="G48" s="95">
        <f t="shared" si="0"/>
        <v>0</v>
      </c>
      <c r="H48" s="96"/>
    </row>
    <row r="49" spans="2:10" ht="18.600000000000001">
      <c r="B49" s="92"/>
      <c r="C49" s="93"/>
      <c r="D49" s="94"/>
      <c r="E49" s="10"/>
      <c r="F49" s="12"/>
      <c r="G49" s="95">
        <f t="shared" si="0"/>
        <v>0</v>
      </c>
      <c r="H49" s="96"/>
    </row>
    <row r="50" spans="2:10" ht="21.6" thickBot="1">
      <c r="B50" s="107" t="s">
        <v>42</v>
      </c>
      <c r="C50" s="108"/>
      <c r="D50" s="108"/>
      <c r="E50" s="108"/>
      <c r="F50" s="109"/>
      <c r="G50" s="110">
        <f>SUM(G40:H49)</f>
        <v>26950</v>
      </c>
      <c r="H50" s="111"/>
      <c r="I50" s="2"/>
      <c r="J50" s="2"/>
    </row>
    <row r="51" spans="2:10" ht="12" customHeight="1" thickBot="1">
      <c r="C51" s="1"/>
      <c r="D51" s="1"/>
      <c r="E51" s="1"/>
      <c r="F51" s="6"/>
      <c r="G51" s="3"/>
      <c r="H51" s="3"/>
    </row>
    <row r="52" spans="2:10" ht="24" thickBot="1">
      <c r="B52" s="104" t="s">
        <v>43</v>
      </c>
      <c r="C52" s="105"/>
      <c r="D52" s="105"/>
      <c r="E52" s="105"/>
      <c r="F52" s="105"/>
      <c r="G52" s="105"/>
      <c r="H52" s="106"/>
    </row>
    <row r="53" spans="2:10" ht="18.600000000000001">
      <c r="B53" s="87" t="s">
        <v>33</v>
      </c>
      <c r="C53" s="88"/>
      <c r="D53" s="89"/>
      <c r="E53" s="25" t="s">
        <v>34</v>
      </c>
      <c r="F53" s="25" t="s">
        <v>35</v>
      </c>
      <c r="G53" s="90" t="s">
        <v>36</v>
      </c>
      <c r="H53" s="91"/>
    </row>
    <row r="54" spans="2:10" ht="18.600000000000001">
      <c r="B54" s="92" t="s">
        <v>75</v>
      </c>
      <c r="C54" s="93"/>
      <c r="D54" s="94"/>
      <c r="E54" s="10">
        <v>1000</v>
      </c>
      <c r="F54" s="11">
        <v>1</v>
      </c>
      <c r="G54" s="95">
        <f t="shared" ref="G54:G63" si="1">E54*F54</f>
        <v>1000</v>
      </c>
      <c r="H54" s="96"/>
    </row>
    <row r="55" spans="2:10" ht="18.600000000000001">
      <c r="B55" s="92"/>
      <c r="C55" s="93"/>
      <c r="D55" s="94"/>
      <c r="E55" s="10"/>
      <c r="F55" s="11"/>
      <c r="G55" s="95">
        <f t="shared" si="1"/>
        <v>0</v>
      </c>
      <c r="H55" s="96"/>
    </row>
    <row r="56" spans="2:10" ht="18.600000000000001">
      <c r="B56" s="92"/>
      <c r="C56" s="93"/>
      <c r="D56" s="94"/>
      <c r="E56" s="10"/>
      <c r="F56" s="11"/>
      <c r="G56" s="95">
        <f t="shared" si="1"/>
        <v>0</v>
      </c>
      <c r="H56" s="96"/>
    </row>
    <row r="57" spans="2:10" ht="18.600000000000001">
      <c r="B57" s="92"/>
      <c r="C57" s="93"/>
      <c r="D57" s="94"/>
      <c r="E57" s="10"/>
      <c r="F57" s="11"/>
      <c r="G57" s="95">
        <f t="shared" si="1"/>
        <v>0</v>
      </c>
      <c r="H57" s="96"/>
    </row>
    <row r="58" spans="2:10" ht="18.600000000000001">
      <c r="B58" s="92"/>
      <c r="C58" s="93"/>
      <c r="D58" s="94"/>
      <c r="E58" s="10"/>
      <c r="F58" s="11"/>
      <c r="G58" s="95">
        <f t="shared" si="1"/>
        <v>0</v>
      </c>
      <c r="H58" s="96"/>
    </row>
    <row r="59" spans="2:10" ht="18.600000000000001">
      <c r="B59" s="92"/>
      <c r="C59" s="93"/>
      <c r="D59" s="94"/>
      <c r="E59" s="10"/>
      <c r="F59" s="11"/>
      <c r="G59" s="95">
        <f t="shared" si="1"/>
        <v>0</v>
      </c>
      <c r="H59" s="96"/>
    </row>
    <row r="60" spans="2:10" ht="18.600000000000001">
      <c r="B60" s="92"/>
      <c r="C60" s="93"/>
      <c r="D60" s="94"/>
      <c r="E60" s="10"/>
      <c r="F60" s="11"/>
      <c r="G60" s="95">
        <f t="shared" si="1"/>
        <v>0</v>
      </c>
      <c r="H60" s="96"/>
    </row>
    <row r="61" spans="2:10" ht="18.600000000000001">
      <c r="B61" s="92"/>
      <c r="C61" s="93"/>
      <c r="D61" s="94"/>
      <c r="E61" s="10"/>
      <c r="F61" s="11"/>
      <c r="G61" s="95">
        <f t="shared" si="1"/>
        <v>0</v>
      </c>
      <c r="H61" s="96"/>
    </row>
    <row r="62" spans="2:10" ht="16.5" customHeight="1">
      <c r="B62" s="92"/>
      <c r="C62" s="93"/>
      <c r="D62" s="94"/>
      <c r="E62" s="10"/>
      <c r="F62" s="11"/>
      <c r="G62" s="95">
        <f t="shared" si="1"/>
        <v>0</v>
      </c>
      <c r="H62" s="96"/>
    </row>
    <row r="63" spans="2:10" ht="18.600000000000001">
      <c r="B63" s="92"/>
      <c r="C63" s="93"/>
      <c r="D63" s="94"/>
      <c r="E63" s="10"/>
      <c r="F63" s="12"/>
      <c r="G63" s="95">
        <f t="shared" si="1"/>
        <v>0</v>
      </c>
      <c r="H63" s="96"/>
    </row>
    <row r="64" spans="2:10" ht="21.6" thickBot="1">
      <c r="B64" s="107" t="s">
        <v>45</v>
      </c>
      <c r="C64" s="108"/>
      <c r="D64" s="108"/>
      <c r="E64" s="108"/>
      <c r="F64" s="109"/>
      <c r="G64" s="110">
        <f>SUM(G54:H63)</f>
        <v>1000</v>
      </c>
      <c r="H64" s="111"/>
      <c r="I64" s="2"/>
      <c r="J64" s="2"/>
    </row>
    <row r="65" spans="2:10" ht="12" customHeight="1" thickBot="1">
      <c r="C65" s="1"/>
      <c r="D65" s="1"/>
      <c r="E65" s="1"/>
      <c r="F65" s="6"/>
      <c r="G65" s="3"/>
      <c r="H65" s="3"/>
    </row>
    <row r="66" spans="2:10" ht="24" thickBot="1">
      <c r="B66" s="104" t="s">
        <v>46</v>
      </c>
      <c r="C66" s="105"/>
      <c r="D66" s="105"/>
      <c r="E66" s="105"/>
      <c r="F66" s="105"/>
      <c r="G66" s="105"/>
      <c r="H66" s="106"/>
    </row>
    <row r="67" spans="2:10" ht="18.600000000000001">
      <c r="B67" s="87" t="s">
        <v>33</v>
      </c>
      <c r="C67" s="88"/>
      <c r="D67" s="89"/>
      <c r="E67" s="25" t="s">
        <v>34</v>
      </c>
      <c r="F67" s="25" t="s">
        <v>35</v>
      </c>
      <c r="G67" s="90" t="s">
        <v>36</v>
      </c>
      <c r="H67" s="91"/>
    </row>
    <row r="68" spans="2:10" ht="18.600000000000001">
      <c r="B68" s="92" t="s">
        <v>80</v>
      </c>
      <c r="C68" s="93"/>
      <c r="D68" s="94"/>
      <c r="E68" s="10">
        <v>32</v>
      </c>
      <c r="F68" s="11">
        <v>104</v>
      </c>
      <c r="G68" s="95">
        <f t="shared" ref="G68:G77" si="2">E68*F68</f>
        <v>3328</v>
      </c>
      <c r="H68" s="96"/>
    </row>
    <row r="69" spans="2:10" ht="18.600000000000001">
      <c r="B69" s="92" t="s">
        <v>81</v>
      </c>
      <c r="C69" s="93"/>
      <c r="D69" s="94"/>
      <c r="E69" s="10">
        <v>15</v>
      </c>
      <c r="F69" s="11">
        <v>520</v>
      </c>
      <c r="G69" s="95">
        <f t="shared" si="2"/>
        <v>7800</v>
      </c>
      <c r="H69" s="96"/>
    </row>
    <row r="70" spans="2:10" ht="18.600000000000001">
      <c r="B70" s="92"/>
      <c r="C70" s="93"/>
      <c r="D70" s="94"/>
      <c r="E70" s="10"/>
      <c r="F70" s="11"/>
      <c r="G70" s="95">
        <f t="shared" si="2"/>
        <v>0</v>
      </c>
      <c r="H70" s="96"/>
    </row>
    <row r="71" spans="2:10" ht="18.600000000000001">
      <c r="B71" s="92"/>
      <c r="C71" s="93"/>
      <c r="D71" s="94"/>
      <c r="E71" s="10"/>
      <c r="F71" s="11"/>
      <c r="G71" s="95">
        <f t="shared" si="2"/>
        <v>0</v>
      </c>
      <c r="H71" s="96"/>
    </row>
    <row r="72" spans="2:10" ht="18.600000000000001">
      <c r="B72" s="92"/>
      <c r="C72" s="93"/>
      <c r="D72" s="94"/>
      <c r="E72" s="10"/>
      <c r="F72" s="11"/>
      <c r="G72" s="95">
        <f t="shared" si="2"/>
        <v>0</v>
      </c>
      <c r="H72" s="96"/>
    </row>
    <row r="73" spans="2:10" ht="18.600000000000001">
      <c r="B73" s="92"/>
      <c r="C73" s="93"/>
      <c r="D73" s="94"/>
      <c r="E73" s="10"/>
      <c r="F73" s="11"/>
      <c r="G73" s="95">
        <f t="shared" si="2"/>
        <v>0</v>
      </c>
      <c r="H73" s="96"/>
    </row>
    <row r="74" spans="2:10" ht="18.600000000000001">
      <c r="B74" s="92"/>
      <c r="C74" s="93"/>
      <c r="D74" s="94"/>
      <c r="E74" s="10"/>
      <c r="F74" s="11"/>
      <c r="G74" s="95">
        <f t="shared" si="2"/>
        <v>0</v>
      </c>
      <c r="H74" s="96"/>
    </row>
    <row r="75" spans="2:10" ht="18.600000000000001">
      <c r="B75" s="92"/>
      <c r="C75" s="93"/>
      <c r="D75" s="94"/>
      <c r="E75" s="10"/>
      <c r="F75" s="11"/>
      <c r="G75" s="95">
        <f t="shared" si="2"/>
        <v>0</v>
      </c>
      <c r="H75" s="96"/>
    </row>
    <row r="76" spans="2:10" ht="16.5" customHeight="1">
      <c r="B76" s="92"/>
      <c r="C76" s="93"/>
      <c r="D76" s="94"/>
      <c r="E76" s="10"/>
      <c r="F76" s="11"/>
      <c r="G76" s="95">
        <f t="shared" si="2"/>
        <v>0</v>
      </c>
      <c r="H76" s="96"/>
    </row>
    <row r="77" spans="2:10" ht="18.600000000000001">
      <c r="B77" s="92"/>
      <c r="C77" s="93"/>
      <c r="D77" s="94"/>
      <c r="E77" s="10"/>
      <c r="F77" s="12"/>
      <c r="G77" s="95">
        <f t="shared" si="2"/>
        <v>0</v>
      </c>
      <c r="H77" s="96"/>
    </row>
    <row r="78" spans="2:10" ht="21.6" thickBot="1">
      <c r="B78" s="107" t="s">
        <v>50</v>
      </c>
      <c r="C78" s="108"/>
      <c r="D78" s="108"/>
      <c r="E78" s="108"/>
      <c r="F78" s="109"/>
      <c r="G78" s="110">
        <f>SUM(G68:H77)</f>
        <v>11128</v>
      </c>
      <c r="H78" s="111"/>
      <c r="I78" s="2"/>
      <c r="J78" s="2"/>
    </row>
    <row r="79" spans="2:10" ht="11.25" customHeight="1" thickBot="1">
      <c r="B79" s="7"/>
      <c r="C79" s="1"/>
      <c r="D79" s="1"/>
      <c r="E79" s="1"/>
      <c r="F79" s="6"/>
      <c r="G79" s="3"/>
      <c r="H79" s="3"/>
    </row>
    <row r="80" spans="2:10" ht="24" thickBot="1">
      <c r="B80" s="104" t="s">
        <v>51</v>
      </c>
      <c r="C80" s="105"/>
      <c r="D80" s="105"/>
      <c r="E80" s="105"/>
      <c r="F80" s="105"/>
      <c r="G80" s="105"/>
      <c r="H80" s="106"/>
    </row>
    <row r="81" spans="2:10" ht="18.600000000000001">
      <c r="B81" s="87" t="s">
        <v>33</v>
      </c>
      <c r="C81" s="88"/>
      <c r="D81" s="89"/>
      <c r="E81" s="25" t="s">
        <v>34</v>
      </c>
      <c r="F81" s="25" t="s">
        <v>35</v>
      </c>
      <c r="G81" s="90" t="s">
        <v>36</v>
      </c>
      <c r="H81" s="91"/>
    </row>
    <row r="82" spans="2:10" ht="18.600000000000001">
      <c r="B82" s="92" t="s">
        <v>52</v>
      </c>
      <c r="C82" s="93"/>
      <c r="D82" s="94"/>
      <c r="E82" s="10">
        <v>423</v>
      </c>
      <c r="F82" s="11">
        <v>2</v>
      </c>
      <c r="G82" s="95">
        <f t="shared" ref="G82:G91" si="3">E82*F82</f>
        <v>846</v>
      </c>
      <c r="H82" s="96"/>
    </row>
    <row r="83" spans="2:10" ht="18.600000000000001">
      <c r="B83" s="92" t="s">
        <v>53</v>
      </c>
      <c r="C83" s="93"/>
      <c r="D83" s="94"/>
      <c r="E83" s="10">
        <v>334</v>
      </c>
      <c r="F83" s="11">
        <v>24</v>
      </c>
      <c r="G83" s="95">
        <f t="shared" si="3"/>
        <v>8016</v>
      </c>
      <c r="H83" s="96"/>
    </row>
    <row r="84" spans="2:10" ht="18.600000000000001">
      <c r="B84" s="92" t="s">
        <v>54</v>
      </c>
      <c r="C84" s="93"/>
      <c r="D84" s="94"/>
      <c r="E84" s="10">
        <v>41</v>
      </c>
      <c r="F84" s="11">
        <v>24</v>
      </c>
      <c r="G84" s="95">
        <f t="shared" si="3"/>
        <v>984</v>
      </c>
      <c r="H84" s="96"/>
    </row>
    <row r="85" spans="2:10" ht="18.600000000000001">
      <c r="B85" s="92" t="s">
        <v>55</v>
      </c>
      <c r="C85" s="93"/>
      <c r="D85" s="94"/>
      <c r="E85" s="10">
        <v>83</v>
      </c>
      <c r="F85" s="11">
        <v>24</v>
      </c>
      <c r="G85" s="95">
        <f t="shared" si="3"/>
        <v>1992</v>
      </c>
      <c r="H85" s="96"/>
    </row>
    <row r="86" spans="2:10" ht="18.600000000000001">
      <c r="B86" s="92" t="s">
        <v>56</v>
      </c>
      <c r="C86" s="93"/>
      <c r="D86" s="94"/>
      <c r="E86" s="10">
        <v>120</v>
      </c>
      <c r="F86" s="11">
        <v>24</v>
      </c>
      <c r="G86" s="95">
        <f t="shared" si="3"/>
        <v>2880</v>
      </c>
      <c r="H86" s="96"/>
    </row>
    <row r="87" spans="2:10" ht="18.600000000000001">
      <c r="B87" s="92" t="s">
        <v>57</v>
      </c>
      <c r="C87" s="93"/>
      <c r="D87" s="94"/>
      <c r="E87" s="10">
        <v>40</v>
      </c>
      <c r="F87" s="11">
        <v>2</v>
      </c>
      <c r="G87" s="95">
        <f t="shared" si="3"/>
        <v>80</v>
      </c>
      <c r="H87" s="96"/>
    </row>
    <row r="88" spans="2:10" ht="18.600000000000001">
      <c r="B88" s="92" t="s">
        <v>58</v>
      </c>
      <c r="C88" s="93"/>
      <c r="D88" s="94"/>
      <c r="E88" s="10">
        <v>12</v>
      </c>
      <c r="F88" s="11">
        <v>20</v>
      </c>
      <c r="G88" s="95">
        <f>E88*F88</f>
        <v>240</v>
      </c>
      <c r="H88" s="96"/>
    </row>
    <row r="89" spans="2:10" ht="18.600000000000001">
      <c r="B89" s="92"/>
      <c r="C89" s="93"/>
      <c r="D89" s="94"/>
      <c r="E89" s="10"/>
      <c r="F89" s="11"/>
      <c r="G89" s="95">
        <f t="shared" si="3"/>
        <v>0</v>
      </c>
      <c r="H89" s="96"/>
    </row>
    <row r="90" spans="2:10" ht="16.5" customHeight="1">
      <c r="B90" s="92" t="s">
        <v>79</v>
      </c>
      <c r="C90" s="93"/>
      <c r="D90" s="94"/>
      <c r="E90" s="10">
        <v>300</v>
      </c>
      <c r="F90" s="11">
        <v>10</v>
      </c>
      <c r="G90" s="95">
        <f>E90*F90</f>
        <v>3000</v>
      </c>
      <c r="H90" s="96"/>
    </row>
    <row r="91" spans="2:10" ht="18.600000000000001">
      <c r="B91" s="92"/>
      <c r="C91" s="93"/>
      <c r="D91" s="94"/>
      <c r="E91" s="10"/>
      <c r="F91" s="12"/>
      <c r="G91" s="95">
        <f t="shared" si="3"/>
        <v>0</v>
      </c>
      <c r="H91" s="96"/>
    </row>
    <row r="92" spans="2:10" ht="21.6" thickBot="1">
      <c r="B92" s="107" t="s">
        <v>60</v>
      </c>
      <c r="C92" s="108"/>
      <c r="D92" s="108"/>
      <c r="E92" s="108"/>
      <c r="F92" s="109"/>
      <c r="G92" s="110">
        <f>SUM(G82:H91)</f>
        <v>18038</v>
      </c>
      <c r="H92" s="111"/>
      <c r="I92" s="2"/>
      <c r="J92" s="2"/>
    </row>
    <row r="93" spans="2:10" ht="12" customHeight="1" thickBot="1">
      <c r="B93" s="7"/>
      <c r="C93" s="1"/>
      <c r="D93" s="1"/>
      <c r="E93" s="1"/>
      <c r="F93" s="6"/>
      <c r="G93" s="3"/>
      <c r="H93" s="3"/>
    </row>
    <row r="94" spans="2:10" ht="24" thickBot="1">
      <c r="B94" s="104" t="s">
        <v>61</v>
      </c>
      <c r="C94" s="105"/>
      <c r="D94" s="105"/>
      <c r="E94" s="105"/>
      <c r="F94" s="105"/>
      <c r="G94" s="105"/>
      <c r="H94" s="106"/>
    </row>
    <row r="95" spans="2:10" ht="18.600000000000001">
      <c r="B95" s="87" t="s">
        <v>33</v>
      </c>
      <c r="C95" s="88"/>
      <c r="D95" s="89"/>
      <c r="E95" s="25" t="s">
        <v>34</v>
      </c>
      <c r="F95" s="25" t="s">
        <v>35</v>
      </c>
      <c r="G95" s="90" t="s">
        <v>36</v>
      </c>
      <c r="H95" s="91"/>
    </row>
    <row r="96" spans="2:10" ht="18.600000000000001" customHeight="1">
      <c r="B96" s="92" t="s">
        <v>62</v>
      </c>
      <c r="C96" s="93"/>
      <c r="D96" s="94"/>
      <c r="E96" s="10">
        <v>57</v>
      </c>
      <c r="F96" s="11">
        <v>75</v>
      </c>
      <c r="G96" s="95">
        <f t="shared" ref="G96:G104" si="4">E96*F96</f>
        <v>4275</v>
      </c>
      <c r="H96" s="96"/>
    </row>
    <row r="97" spans="2:8" ht="18.600000000000001" customHeight="1">
      <c r="B97" s="92" t="s">
        <v>63</v>
      </c>
      <c r="C97" s="93"/>
      <c r="D97" s="94"/>
      <c r="E97" s="10">
        <v>31</v>
      </c>
      <c r="F97" s="11">
        <v>15</v>
      </c>
      <c r="G97" s="95">
        <f t="shared" si="4"/>
        <v>465</v>
      </c>
      <c r="H97" s="96"/>
    </row>
    <row r="98" spans="2:8" ht="18.600000000000001" customHeight="1">
      <c r="B98" s="92" t="s">
        <v>64</v>
      </c>
      <c r="C98" s="93"/>
      <c r="D98" s="94"/>
      <c r="E98" s="10">
        <v>13</v>
      </c>
      <c r="F98" s="11">
        <v>30</v>
      </c>
      <c r="G98" s="95">
        <f t="shared" si="4"/>
        <v>390</v>
      </c>
      <c r="H98" s="96"/>
    </row>
    <row r="99" spans="2:8" ht="18.600000000000001" customHeight="1">
      <c r="B99" s="92" t="s">
        <v>65</v>
      </c>
      <c r="C99" s="93"/>
      <c r="D99" s="94"/>
      <c r="E99" s="10">
        <v>15</v>
      </c>
      <c r="F99" s="11">
        <v>20</v>
      </c>
      <c r="G99" s="95">
        <f t="shared" si="4"/>
        <v>300</v>
      </c>
      <c r="H99" s="96"/>
    </row>
    <row r="100" spans="2:8" ht="18.600000000000001" customHeight="1">
      <c r="B100" s="92" t="s">
        <v>66</v>
      </c>
      <c r="C100" s="93"/>
      <c r="D100" s="94"/>
      <c r="E100" s="10">
        <v>22</v>
      </c>
      <c r="F100" s="11">
        <v>10</v>
      </c>
      <c r="G100" s="95">
        <f t="shared" si="4"/>
        <v>220</v>
      </c>
      <c r="H100" s="96"/>
    </row>
    <row r="101" spans="2:8" ht="18.600000000000001" customHeight="1">
      <c r="B101" s="92" t="s">
        <v>67</v>
      </c>
      <c r="C101" s="93"/>
      <c r="D101" s="94"/>
      <c r="E101" s="10">
        <v>47</v>
      </c>
      <c r="F101" s="11">
        <v>40</v>
      </c>
      <c r="G101" s="95">
        <f t="shared" si="4"/>
        <v>1880</v>
      </c>
      <c r="H101" s="96"/>
    </row>
    <row r="102" spans="2:8" ht="18.600000000000001">
      <c r="B102" s="92" t="s">
        <v>68</v>
      </c>
      <c r="C102" s="93"/>
      <c r="D102" s="94"/>
      <c r="E102" s="10">
        <v>15.6</v>
      </c>
      <c r="F102" s="11">
        <v>80</v>
      </c>
      <c r="G102" s="95">
        <f t="shared" si="4"/>
        <v>1248</v>
      </c>
      <c r="H102" s="96"/>
    </row>
    <row r="103" spans="2:8" ht="18.600000000000001">
      <c r="B103" s="92" t="s">
        <v>69</v>
      </c>
      <c r="C103" s="93"/>
      <c r="D103" s="94"/>
      <c r="E103" s="10">
        <v>65</v>
      </c>
      <c r="F103" s="11">
        <v>20</v>
      </c>
      <c r="G103" s="95">
        <f t="shared" si="4"/>
        <v>1300</v>
      </c>
      <c r="H103" s="96"/>
    </row>
    <row r="104" spans="2:8" ht="18.600000000000001" customHeight="1">
      <c r="B104" s="92" t="s">
        <v>70</v>
      </c>
      <c r="C104" s="93"/>
      <c r="D104" s="94"/>
      <c r="E104" s="10">
        <v>14.3</v>
      </c>
      <c r="F104" s="11">
        <v>30</v>
      </c>
      <c r="G104" s="95">
        <f t="shared" si="4"/>
        <v>429</v>
      </c>
      <c r="H104" s="96"/>
    </row>
    <row r="105" spans="2:8" ht="18.600000000000001">
      <c r="B105" s="35"/>
      <c r="C105" s="36"/>
      <c r="D105" s="37"/>
      <c r="E105" s="25" t="s">
        <v>71</v>
      </c>
      <c r="F105" s="25"/>
      <c r="G105" s="32"/>
      <c r="H105" s="33"/>
    </row>
    <row r="106" spans="2:8" ht="18.600000000000001">
      <c r="B106" s="92" t="s">
        <v>62</v>
      </c>
      <c r="C106" s="93"/>
      <c r="D106" s="94"/>
      <c r="E106" s="10">
        <v>97</v>
      </c>
      <c r="F106" s="11">
        <v>15</v>
      </c>
      <c r="G106" s="95">
        <f t="shared" ref="G106:G115" si="5">E106*F106</f>
        <v>1455</v>
      </c>
      <c r="H106" s="96"/>
    </row>
    <row r="107" spans="2:8" ht="18.600000000000001">
      <c r="B107" s="92" t="s">
        <v>63</v>
      </c>
      <c r="C107" s="93"/>
      <c r="D107" s="94"/>
      <c r="E107" s="10">
        <v>71</v>
      </c>
      <c r="F107" s="11">
        <v>15</v>
      </c>
      <c r="G107" s="95">
        <f t="shared" si="5"/>
        <v>1065</v>
      </c>
      <c r="H107" s="96"/>
    </row>
    <row r="108" spans="2:8" ht="18.600000000000001">
      <c r="B108" s="92" t="s">
        <v>64</v>
      </c>
      <c r="C108" s="93"/>
      <c r="D108" s="94"/>
      <c r="E108" s="10">
        <v>53</v>
      </c>
      <c r="F108" s="11">
        <v>10</v>
      </c>
      <c r="G108" s="95">
        <f t="shared" si="5"/>
        <v>530</v>
      </c>
      <c r="H108" s="96"/>
    </row>
    <row r="109" spans="2:8" ht="18.600000000000001">
      <c r="B109" s="92" t="s">
        <v>65</v>
      </c>
      <c r="C109" s="93"/>
      <c r="D109" s="94"/>
      <c r="E109" s="10">
        <v>55</v>
      </c>
      <c r="F109" s="11">
        <v>10</v>
      </c>
      <c r="G109" s="95">
        <f t="shared" si="5"/>
        <v>550</v>
      </c>
      <c r="H109" s="96"/>
    </row>
    <row r="110" spans="2:8" ht="18.600000000000001">
      <c r="B110" s="92" t="s">
        <v>66</v>
      </c>
      <c r="C110" s="93"/>
      <c r="D110" s="94"/>
      <c r="E110" s="10">
        <v>62</v>
      </c>
      <c r="F110" s="11">
        <v>10</v>
      </c>
      <c r="G110" s="95">
        <f t="shared" si="5"/>
        <v>620</v>
      </c>
      <c r="H110" s="96"/>
    </row>
    <row r="111" spans="2:8" ht="18.600000000000001">
      <c r="B111" s="92" t="s">
        <v>67</v>
      </c>
      <c r="C111" s="93"/>
      <c r="D111" s="94"/>
      <c r="E111" s="10">
        <v>47</v>
      </c>
      <c r="F111" s="11">
        <v>10</v>
      </c>
      <c r="G111" s="95">
        <f t="shared" si="5"/>
        <v>470</v>
      </c>
      <c r="H111" s="96"/>
    </row>
    <row r="112" spans="2:8" ht="18.600000000000001">
      <c r="B112" s="92" t="s">
        <v>69</v>
      </c>
      <c r="C112" s="93"/>
      <c r="D112" s="94"/>
      <c r="E112" s="10">
        <v>65</v>
      </c>
      <c r="F112" s="11">
        <v>10</v>
      </c>
      <c r="G112" s="95">
        <f>E112*F112</f>
        <v>650</v>
      </c>
      <c r="H112" s="96"/>
    </row>
    <row r="113" spans="2:10" ht="15.6">
      <c r="E113" s="10"/>
      <c r="G113" s="95">
        <f>E113*F112</f>
        <v>0</v>
      </c>
      <c r="H113" s="96"/>
    </row>
    <row r="114" spans="2:10" ht="16.5" customHeight="1">
      <c r="B114" s="92"/>
      <c r="C114" s="93"/>
      <c r="D114" s="94"/>
      <c r="E114" s="10"/>
      <c r="F114" s="11"/>
      <c r="G114" s="95">
        <f t="shared" si="5"/>
        <v>0</v>
      </c>
      <c r="H114" s="96"/>
    </row>
    <row r="115" spans="2:10" ht="18.600000000000001">
      <c r="B115" s="92"/>
      <c r="C115" s="93"/>
      <c r="D115" s="94"/>
      <c r="E115" s="10"/>
      <c r="F115" s="12"/>
      <c r="G115" s="95">
        <f t="shared" si="5"/>
        <v>0</v>
      </c>
      <c r="H115" s="96"/>
    </row>
    <row r="116" spans="2:10" ht="21.6" thickBot="1">
      <c r="B116" s="107" t="s">
        <v>72</v>
      </c>
      <c r="C116" s="108"/>
      <c r="D116" s="108"/>
      <c r="E116" s="108"/>
      <c r="F116" s="109"/>
      <c r="G116" s="110">
        <f>SUM(G96:H115)</f>
        <v>15847</v>
      </c>
      <c r="H116" s="111"/>
      <c r="I116" s="2"/>
      <c r="J116" s="2"/>
    </row>
    <row r="117" spans="2:10" ht="21.6" thickBot="1">
      <c r="B117" s="112" t="s">
        <v>73</v>
      </c>
      <c r="C117" s="113"/>
      <c r="D117" s="113"/>
      <c r="E117" s="113"/>
      <c r="F117" s="114"/>
      <c r="G117" s="115">
        <f>SUM(G116,G92,G78,G64,G50)</f>
        <v>72963</v>
      </c>
      <c r="H117" s="116"/>
    </row>
    <row r="126" spans="2:10" ht="35.25" customHeight="1"/>
    <row r="127" spans="2:10" ht="79.5" customHeight="1"/>
    <row r="129" ht="16.5" customHeight="1"/>
    <row r="130" ht="60" customHeight="1"/>
    <row r="135" ht="33" customHeight="1"/>
    <row r="136" ht="61.5" customHeight="1"/>
    <row r="138" ht="16.5" customHeight="1"/>
    <row r="139" ht="57" customHeight="1"/>
    <row r="140" ht="15.75" customHeight="1"/>
    <row r="141" ht="30" customHeight="1"/>
    <row r="142" ht="7.5" customHeight="1"/>
    <row r="145" ht="14.25" customHeight="1"/>
    <row r="146" ht="6.75" customHeight="1"/>
    <row r="147" ht="36.75" customHeight="1"/>
    <row r="149" ht="16.5" customHeight="1"/>
    <row r="150" ht="57" customHeight="1"/>
    <row r="152" ht="54.75" customHeight="1"/>
    <row r="154" ht="16.5" customHeight="1"/>
    <row r="155" ht="110.25" customHeight="1"/>
    <row r="157" ht="16.5" customHeight="1"/>
    <row r="158" ht="99" customHeight="1"/>
  </sheetData>
  <mergeCells count="191">
    <mergeCell ref="B115:D115"/>
    <mergeCell ref="G115:H115"/>
    <mergeCell ref="B116:F116"/>
    <mergeCell ref="G116:H116"/>
    <mergeCell ref="B117:F117"/>
    <mergeCell ref="G117:H117"/>
    <mergeCell ref="B111:D111"/>
    <mergeCell ref="G111:H111"/>
    <mergeCell ref="B112:D112"/>
    <mergeCell ref="G112:H112"/>
    <mergeCell ref="G113:H113"/>
    <mergeCell ref="B114:D114"/>
    <mergeCell ref="G114:H114"/>
    <mergeCell ref="B108:D108"/>
    <mergeCell ref="G108:H108"/>
    <mergeCell ref="B109:D109"/>
    <mergeCell ref="G109:H109"/>
    <mergeCell ref="B110:D110"/>
    <mergeCell ref="G110:H110"/>
    <mergeCell ref="B104:D104"/>
    <mergeCell ref="G104:H104"/>
    <mergeCell ref="B106:D106"/>
    <mergeCell ref="G106:H106"/>
    <mergeCell ref="B107:D107"/>
    <mergeCell ref="G107:H107"/>
    <mergeCell ref="B101:D101"/>
    <mergeCell ref="G101:H101"/>
    <mergeCell ref="B102:D102"/>
    <mergeCell ref="G102:H102"/>
    <mergeCell ref="B103:D103"/>
    <mergeCell ref="G103:H103"/>
    <mergeCell ref="B98:D98"/>
    <mergeCell ref="G98:H98"/>
    <mergeCell ref="B99:D99"/>
    <mergeCell ref="G99:H99"/>
    <mergeCell ref="B100:D100"/>
    <mergeCell ref="G100:H100"/>
    <mergeCell ref="B94:H94"/>
    <mergeCell ref="B95:D95"/>
    <mergeCell ref="G95:H95"/>
    <mergeCell ref="B96:D96"/>
    <mergeCell ref="G96:H96"/>
    <mergeCell ref="B97:D97"/>
    <mergeCell ref="G97:H97"/>
    <mergeCell ref="B90:D90"/>
    <mergeCell ref="G90:H90"/>
    <mergeCell ref="B91:D91"/>
    <mergeCell ref="G91:H91"/>
    <mergeCell ref="B92:F92"/>
    <mergeCell ref="G92:H92"/>
    <mergeCell ref="B87:D87"/>
    <mergeCell ref="G87:H87"/>
    <mergeCell ref="B88:D88"/>
    <mergeCell ref="G88:H88"/>
    <mergeCell ref="B89:D89"/>
    <mergeCell ref="G89:H89"/>
    <mergeCell ref="B84:D84"/>
    <mergeCell ref="G84:H84"/>
    <mergeCell ref="B85:D85"/>
    <mergeCell ref="G85:H85"/>
    <mergeCell ref="B86:D86"/>
    <mergeCell ref="G86:H86"/>
    <mergeCell ref="B80:H80"/>
    <mergeCell ref="B81:D81"/>
    <mergeCell ref="G81:H81"/>
    <mergeCell ref="B82:D82"/>
    <mergeCell ref="G82:H82"/>
    <mergeCell ref="B83:D83"/>
    <mergeCell ref="G83:H83"/>
    <mergeCell ref="B76:D76"/>
    <mergeCell ref="G76:H76"/>
    <mergeCell ref="B77:D77"/>
    <mergeCell ref="G77:H77"/>
    <mergeCell ref="B78:F78"/>
    <mergeCell ref="G78:H78"/>
    <mergeCell ref="B73:D73"/>
    <mergeCell ref="G73:H73"/>
    <mergeCell ref="B74:D74"/>
    <mergeCell ref="G74:H74"/>
    <mergeCell ref="B75:D75"/>
    <mergeCell ref="G75:H75"/>
    <mergeCell ref="B70:D70"/>
    <mergeCell ref="G70:H70"/>
    <mergeCell ref="B71:D71"/>
    <mergeCell ref="G71:H71"/>
    <mergeCell ref="B72:D72"/>
    <mergeCell ref="G72:H72"/>
    <mergeCell ref="B66:H66"/>
    <mergeCell ref="B67:D67"/>
    <mergeCell ref="G67:H67"/>
    <mergeCell ref="B68:D68"/>
    <mergeCell ref="G68:H68"/>
    <mergeCell ref="B69:D69"/>
    <mergeCell ref="G69:H69"/>
    <mergeCell ref="B62:D62"/>
    <mergeCell ref="G62:H62"/>
    <mergeCell ref="B63:D63"/>
    <mergeCell ref="G63:H63"/>
    <mergeCell ref="B64:F64"/>
    <mergeCell ref="G64:H64"/>
    <mergeCell ref="B59:D59"/>
    <mergeCell ref="G59:H59"/>
    <mergeCell ref="B60:D60"/>
    <mergeCell ref="G60:H60"/>
    <mergeCell ref="B61:D61"/>
    <mergeCell ref="G61:H61"/>
    <mergeCell ref="B56:D56"/>
    <mergeCell ref="G56:H56"/>
    <mergeCell ref="B57:D57"/>
    <mergeCell ref="G57:H57"/>
    <mergeCell ref="B58:D58"/>
    <mergeCell ref="G58:H58"/>
    <mergeCell ref="B52:H52"/>
    <mergeCell ref="B53:D53"/>
    <mergeCell ref="G53:H53"/>
    <mergeCell ref="B54:D54"/>
    <mergeCell ref="G54:H54"/>
    <mergeCell ref="B55:D55"/>
    <mergeCell ref="G55:H55"/>
    <mergeCell ref="B48:D48"/>
    <mergeCell ref="G48:H48"/>
    <mergeCell ref="B49:D49"/>
    <mergeCell ref="G49:H49"/>
    <mergeCell ref="B50:F50"/>
    <mergeCell ref="G50:H50"/>
    <mergeCell ref="B45:D45"/>
    <mergeCell ref="G45:H45"/>
    <mergeCell ref="B46:D46"/>
    <mergeCell ref="G46:H46"/>
    <mergeCell ref="B47:D47"/>
    <mergeCell ref="G47:H47"/>
    <mergeCell ref="B42:D42"/>
    <mergeCell ref="G42:H42"/>
    <mergeCell ref="B43:D43"/>
    <mergeCell ref="G43:H43"/>
    <mergeCell ref="B44:D44"/>
    <mergeCell ref="G44:H44"/>
    <mergeCell ref="B39:D39"/>
    <mergeCell ref="G39:H39"/>
    <mergeCell ref="B40:D40"/>
    <mergeCell ref="G40:H40"/>
    <mergeCell ref="B41:D41"/>
    <mergeCell ref="G41:H41"/>
    <mergeCell ref="B34:D34"/>
    <mergeCell ref="E34:F34"/>
    <mergeCell ref="G34:H34"/>
    <mergeCell ref="B36:H36"/>
    <mergeCell ref="B37:H37"/>
    <mergeCell ref="B38:H38"/>
    <mergeCell ref="B32:D32"/>
    <mergeCell ref="E32:F32"/>
    <mergeCell ref="G32:H32"/>
    <mergeCell ref="B33:D33"/>
    <mergeCell ref="E33:F33"/>
    <mergeCell ref="G33:H33"/>
    <mergeCell ref="E29:F29"/>
    <mergeCell ref="G29:H29"/>
    <mergeCell ref="B30:D30"/>
    <mergeCell ref="E30:F30"/>
    <mergeCell ref="G30:H30"/>
    <mergeCell ref="B31:D31"/>
    <mergeCell ref="E31:F31"/>
    <mergeCell ref="G31:H31"/>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BFD0-04C3-4B3C-9C1F-033699E4F935}">
  <sheetPr>
    <pageSetUpPr fitToPage="1"/>
  </sheetPr>
  <dimension ref="B1:J158"/>
  <sheetViews>
    <sheetView topLeftCell="A78" zoomScale="70" zoomScaleNormal="70" workbookViewId="0">
      <selection activeCell="J95" sqref="J95"/>
    </sheetView>
  </sheetViews>
  <sheetFormatPr defaultColWidth="8.85546875" defaultRowHeight="14.4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s>
  <sheetData>
    <row r="1" spans="2:8" ht="86.25" customHeight="1">
      <c r="C1" s="4"/>
      <c r="D1" s="4"/>
      <c r="E1" s="4"/>
      <c r="F1" s="4"/>
      <c r="G1" s="4"/>
      <c r="H1" s="4"/>
    </row>
    <row r="2" spans="2:8" ht="26.1">
      <c r="C2" s="53" t="s">
        <v>0</v>
      </c>
      <c r="D2" s="53"/>
      <c r="E2" s="53"/>
      <c r="F2" s="53"/>
      <c r="G2" s="53"/>
      <c r="H2" s="53"/>
    </row>
    <row r="3" spans="2:8" ht="10.5" customHeight="1" thickBot="1">
      <c r="C3" s="1"/>
      <c r="D3" s="1"/>
      <c r="E3" s="1"/>
      <c r="F3" s="1"/>
      <c r="G3" s="1"/>
      <c r="H3" s="1"/>
    </row>
    <row r="4" spans="2:8" ht="15.75" customHeight="1">
      <c r="B4" s="54" t="s">
        <v>1</v>
      </c>
      <c r="C4" s="55"/>
      <c r="D4" s="55"/>
      <c r="E4" s="55"/>
      <c r="F4" s="55"/>
      <c r="G4" s="55"/>
      <c r="H4" s="56"/>
    </row>
    <row r="5" spans="2:8" ht="15.75" customHeight="1">
      <c r="B5" s="57"/>
      <c r="C5" s="58"/>
      <c r="D5" s="58"/>
      <c r="E5" s="58"/>
      <c r="F5" s="58"/>
      <c r="G5" s="58"/>
      <c r="H5" s="59"/>
    </row>
    <row r="6" spans="2:8" ht="15.75" customHeight="1">
      <c r="B6" s="57"/>
      <c r="C6" s="58"/>
      <c r="D6" s="58"/>
      <c r="E6" s="58"/>
      <c r="F6" s="58"/>
      <c r="G6" s="58"/>
      <c r="H6" s="59"/>
    </row>
    <row r="7" spans="2:8" ht="15.75" customHeight="1">
      <c r="B7" s="57"/>
      <c r="C7" s="58"/>
      <c r="D7" s="58"/>
      <c r="E7" s="58"/>
      <c r="F7" s="58"/>
      <c r="G7" s="58"/>
      <c r="H7" s="59"/>
    </row>
    <row r="8" spans="2:8" ht="15.75" customHeight="1">
      <c r="B8" s="57"/>
      <c r="C8" s="58"/>
      <c r="D8" s="58"/>
      <c r="E8" s="58"/>
      <c r="F8" s="58"/>
      <c r="G8" s="58"/>
      <c r="H8" s="59"/>
    </row>
    <row r="9" spans="2:8" ht="15.75" customHeight="1">
      <c r="B9" s="57"/>
      <c r="C9" s="58"/>
      <c r="D9" s="58"/>
      <c r="E9" s="58"/>
      <c r="F9" s="58"/>
      <c r="G9" s="58"/>
      <c r="H9" s="59"/>
    </row>
    <row r="10" spans="2:8" ht="75" customHeight="1" thickBot="1">
      <c r="B10" s="60"/>
      <c r="C10" s="61"/>
      <c r="D10" s="61"/>
      <c r="E10" s="61"/>
      <c r="F10" s="61"/>
      <c r="G10" s="61"/>
      <c r="H10" s="62"/>
    </row>
    <row r="11" spans="2:8" ht="16.5" customHeight="1" thickBot="1">
      <c r="C11" s="5"/>
      <c r="D11" s="5"/>
      <c r="E11" s="5"/>
      <c r="F11" s="5"/>
      <c r="G11" s="5"/>
      <c r="H11" s="5"/>
    </row>
    <row r="12" spans="2:8" ht="26.45" thickBot="1">
      <c r="B12" s="38" t="s">
        <v>2</v>
      </c>
      <c r="C12" s="39"/>
      <c r="D12" s="39"/>
      <c r="E12" s="39"/>
      <c r="F12" s="39"/>
      <c r="G12" s="39"/>
      <c r="H12" s="40"/>
    </row>
    <row r="13" spans="2:8" ht="8.25" customHeight="1" thickBot="1">
      <c r="B13" s="13"/>
      <c r="C13" s="14"/>
      <c r="D13" s="14"/>
      <c r="E13" s="15"/>
      <c r="F13" s="15"/>
      <c r="G13" s="15"/>
      <c r="H13" s="28"/>
    </row>
    <row r="14" spans="2:8" ht="21" customHeight="1">
      <c r="B14" s="16"/>
      <c r="C14" s="63" t="s">
        <v>3</v>
      </c>
      <c r="D14" s="64"/>
      <c r="E14" s="65" t="s">
        <v>4</v>
      </c>
      <c r="F14" s="66"/>
      <c r="G14" s="67"/>
      <c r="H14" s="29"/>
    </row>
    <row r="15" spans="2:8" ht="21" customHeight="1" thickBot="1">
      <c r="B15" s="16"/>
      <c r="C15" s="63"/>
      <c r="D15" s="64"/>
      <c r="E15" s="68"/>
      <c r="F15" s="69"/>
      <c r="G15" s="70"/>
      <c r="H15" s="29"/>
    </row>
    <row r="16" spans="2:8" ht="23.25" customHeight="1" thickBot="1">
      <c r="B16" s="16"/>
      <c r="C16" s="71" t="s">
        <v>5</v>
      </c>
      <c r="D16" s="72"/>
      <c r="E16" s="30">
        <f>G117</f>
        <v>65884</v>
      </c>
      <c r="F16" s="73" t="s">
        <v>6</v>
      </c>
      <c r="G16" s="74"/>
      <c r="H16" s="75"/>
    </row>
    <row r="17" spans="2:8" ht="30" customHeight="1" thickBot="1">
      <c r="B17" s="16"/>
      <c r="C17" s="71" t="s">
        <v>7</v>
      </c>
      <c r="D17" s="72"/>
      <c r="E17" s="31">
        <v>45966</v>
      </c>
      <c r="F17" s="73"/>
      <c r="G17" s="74"/>
      <c r="H17" s="75"/>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6.45" thickBot="1">
      <c r="B21" s="38" t="s">
        <v>8</v>
      </c>
      <c r="C21" s="39"/>
      <c r="D21" s="39"/>
      <c r="E21" s="39"/>
      <c r="F21" s="39"/>
      <c r="G21" s="39"/>
      <c r="H21" s="40"/>
    </row>
    <row r="22" spans="2:8" ht="88.5" customHeight="1" thickBot="1">
      <c r="B22" s="41" t="s">
        <v>9</v>
      </c>
      <c r="C22" s="42"/>
      <c r="D22" s="42"/>
      <c r="E22" s="42"/>
      <c r="F22" s="42"/>
      <c r="G22" s="42"/>
      <c r="H22" s="43"/>
    </row>
    <row r="23" spans="2:8" ht="34.5" customHeight="1" thickBot="1">
      <c r="B23" s="44" t="s">
        <v>10</v>
      </c>
      <c r="C23" s="45"/>
      <c r="D23" s="45"/>
      <c r="E23" s="46" t="s">
        <v>11</v>
      </c>
      <c r="F23" s="46"/>
      <c r="G23" s="46" t="s">
        <v>12</v>
      </c>
      <c r="H23" s="47"/>
    </row>
    <row r="24" spans="2:8" ht="15.6">
      <c r="B24" s="48" t="s">
        <v>13</v>
      </c>
      <c r="C24" s="49"/>
      <c r="D24" s="49"/>
      <c r="E24" s="50" t="s">
        <v>14</v>
      </c>
      <c r="F24" s="50"/>
      <c r="G24" s="51" t="s">
        <v>15</v>
      </c>
      <c r="H24" s="52"/>
    </row>
    <row r="25" spans="2:8" ht="16.5" customHeight="1" thickBot="1">
      <c r="B25" s="81" t="s">
        <v>16</v>
      </c>
      <c r="C25" s="82"/>
      <c r="D25" s="82"/>
      <c r="E25" s="79" t="s">
        <v>14</v>
      </c>
      <c r="F25" s="79"/>
      <c r="G25" s="83" t="s">
        <v>17</v>
      </c>
      <c r="H25" s="84"/>
    </row>
    <row r="26" spans="2:8" ht="15.6">
      <c r="B26" s="81" t="s">
        <v>18</v>
      </c>
      <c r="C26" s="82"/>
      <c r="D26" s="82"/>
      <c r="E26" s="79" t="s">
        <v>14</v>
      </c>
      <c r="F26" s="79"/>
      <c r="G26" s="51" t="s">
        <v>15</v>
      </c>
      <c r="H26" s="52"/>
    </row>
    <row r="27" spans="2:8" ht="15.6">
      <c r="B27" s="76" t="s">
        <v>19</v>
      </c>
      <c r="C27" s="77"/>
      <c r="D27" s="78"/>
      <c r="E27" s="79" t="s">
        <v>14</v>
      </c>
      <c r="F27" s="79"/>
      <c r="G27" s="79" t="s">
        <v>20</v>
      </c>
      <c r="H27" s="80"/>
    </row>
    <row r="28" spans="2:8" ht="16.5" customHeight="1">
      <c r="B28" s="81" t="s">
        <v>21</v>
      </c>
      <c r="C28" s="82"/>
      <c r="D28" s="82"/>
      <c r="E28" s="79" t="s">
        <v>14</v>
      </c>
      <c r="F28" s="79"/>
      <c r="G28" s="79" t="s">
        <v>17</v>
      </c>
      <c r="H28" s="80"/>
    </row>
    <row r="29" spans="2:8" ht="15.6">
      <c r="C29" s="34" t="s">
        <v>22</v>
      </c>
      <c r="E29" s="79" t="s">
        <v>23</v>
      </c>
      <c r="F29" s="79"/>
      <c r="G29" s="85" t="s">
        <v>20</v>
      </c>
      <c r="H29" s="86"/>
    </row>
    <row r="30" spans="2:8" ht="15.6">
      <c r="B30" s="81" t="s">
        <v>24</v>
      </c>
      <c r="C30" s="82"/>
      <c r="D30" s="82"/>
      <c r="E30" s="79" t="s">
        <v>25</v>
      </c>
      <c r="F30" s="79"/>
      <c r="G30" s="83" t="s">
        <v>20</v>
      </c>
      <c r="H30" s="84"/>
    </row>
    <row r="31" spans="2:8" ht="15.6">
      <c r="B31" s="81" t="s">
        <v>26</v>
      </c>
      <c r="C31" s="82"/>
      <c r="D31" s="82"/>
      <c r="E31" s="79" t="s">
        <v>25</v>
      </c>
      <c r="F31" s="79"/>
      <c r="G31" s="83" t="s">
        <v>20</v>
      </c>
      <c r="H31" s="84"/>
    </row>
    <row r="32" spans="2:8" ht="15.6">
      <c r="B32" s="81" t="s">
        <v>27</v>
      </c>
      <c r="C32" s="82"/>
      <c r="D32" s="82"/>
      <c r="E32" s="79" t="s">
        <v>28</v>
      </c>
      <c r="F32" s="79"/>
      <c r="G32" s="79" t="s">
        <v>20</v>
      </c>
      <c r="H32" s="80"/>
    </row>
    <row r="33" spans="2:8" ht="15.6">
      <c r="B33" s="81" t="s">
        <v>29</v>
      </c>
      <c r="C33" s="82"/>
      <c r="D33" s="82"/>
      <c r="E33" s="79" t="s">
        <v>28</v>
      </c>
      <c r="F33" s="79"/>
      <c r="G33" s="79" t="s">
        <v>20</v>
      </c>
      <c r="H33" s="80"/>
    </row>
    <row r="34" spans="2:8" ht="15.95" thickBot="1">
      <c r="B34" s="97"/>
      <c r="C34" s="98"/>
      <c r="D34" s="98"/>
      <c r="E34" s="99"/>
      <c r="F34" s="99"/>
      <c r="G34" s="99"/>
      <c r="H34" s="100"/>
    </row>
    <row r="35" spans="2:8" ht="18.600000000000001">
      <c r="B35" s="26"/>
      <c r="C35" s="26"/>
      <c r="D35" s="27"/>
      <c r="E35" s="27"/>
      <c r="F35" s="27"/>
      <c r="G35" s="27"/>
      <c r="H35" s="27"/>
    </row>
    <row r="36" spans="2:8" ht="26.45" thickBot="1">
      <c r="B36" s="101" t="s">
        <v>30</v>
      </c>
      <c r="C36" s="102"/>
      <c r="D36" s="102"/>
      <c r="E36" s="102"/>
      <c r="F36" s="102"/>
      <c r="G36" s="102"/>
      <c r="H36" s="103"/>
    </row>
    <row r="37" spans="2:8" ht="48.75" customHeight="1" thickBot="1">
      <c r="B37" s="41" t="s">
        <v>31</v>
      </c>
      <c r="C37" s="42"/>
      <c r="D37" s="42"/>
      <c r="E37" s="42"/>
      <c r="F37" s="42"/>
      <c r="G37" s="42"/>
      <c r="H37" s="43"/>
    </row>
    <row r="38" spans="2:8" ht="24" thickBot="1">
      <c r="B38" s="104" t="s">
        <v>32</v>
      </c>
      <c r="C38" s="105"/>
      <c r="D38" s="105"/>
      <c r="E38" s="105"/>
      <c r="F38" s="105"/>
      <c r="G38" s="105"/>
      <c r="H38" s="106"/>
    </row>
    <row r="39" spans="2:8" ht="18.600000000000001">
      <c r="B39" s="87" t="s">
        <v>33</v>
      </c>
      <c r="C39" s="88"/>
      <c r="D39" s="89"/>
      <c r="E39" s="25" t="s">
        <v>34</v>
      </c>
      <c r="F39" s="25" t="s">
        <v>35</v>
      </c>
      <c r="G39" s="90" t="s">
        <v>36</v>
      </c>
      <c r="H39" s="91"/>
    </row>
    <row r="40" spans="2:8" ht="18.600000000000001">
      <c r="B40" s="92" t="s">
        <v>37</v>
      </c>
      <c r="C40" s="93"/>
      <c r="D40" s="94"/>
      <c r="E40" s="10">
        <v>6750</v>
      </c>
      <c r="F40" s="11">
        <v>1</v>
      </c>
      <c r="G40" s="95">
        <f>E40*F40</f>
        <v>6750</v>
      </c>
      <c r="H40" s="96"/>
    </row>
    <row r="41" spans="2:8" ht="18.600000000000001">
      <c r="B41" s="92" t="s">
        <v>38</v>
      </c>
      <c r="C41" s="93"/>
      <c r="D41" s="94"/>
      <c r="E41" s="10">
        <v>11000</v>
      </c>
      <c r="F41" s="11">
        <v>1</v>
      </c>
      <c r="G41" s="95">
        <f t="shared" ref="G41:G49" si="0">E41*F41</f>
        <v>11000</v>
      </c>
      <c r="H41" s="96"/>
    </row>
    <row r="42" spans="2:8" ht="18.600000000000001">
      <c r="B42" s="92" t="s">
        <v>39</v>
      </c>
      <c r="C42" s="93"/>
      <c r="D42" s="94"/>
      <c r="E42" s="10">
        <v>2000</v>
      </c>
      <c r="F42" s="11">
        <v>1</v>
      </c>
      <c r="G42" s="95">
        <f t="shared" si="0"/>
        <v>2000</v>
      </c>
      <c r="H42" s="96"/>
    </row>
    <row r="43" spans="2:8" ht="18.600000000000001">
      <c r="B43" s="92" t="s">
        <v>74</v>
      </c>
      <c r="C43" s="93"/>
      <c r="D43" s="94"/>
      <c r="E43" s="10">
        <v>5500</v>
      </c>
      <c r="F43" s="11">
        <v>1</v>
      </c>
      <c r="G43" s="95">
        <f t="shared" si="0"/>
        <v>5500</v>
      </c>
      <c r="H43" s="96"/>
    </row>
    <row r="44" spans="2:8" ht="18.600000000000001">
      <c r="B44" s="92" t="s">
        <v>41</v>
      </c>
      <c r="C44" s="93"/>
      <c r="D44" s="94"/>
      <c r="E44" s="10">
        <v>100</v>
      </c>
      <c r="F44" s="11">
        <v>17</v>
      </c>
      <c r="G44" s="95">
        <f t="shared" si="0"/>
        <v>1700</v>
      </c>
      <c r="H44" s="96"/>
    </row>
    <row r="45" spans="2:8" ht="18.600000000000001">
      <c r="B45" s="92"/>
      <c r="C45" s="93"/>
      <c r="D45" s="94"/>
      <c r="E45" s="10"/>
      <c r="F45" s="11"/>
      <c r="G45" s="95">
        <f t="shared" si="0"/>
        <v>0</v>
      </c>
      <c r="H45" s="96"/>
    </row>
    <row r="46" spans="2:8" ht="18.600000000000001">
      <c r="B46" s="92"/>
      <c r="C46" s="93"/>
      <c r="D46" s="94"/>
      <c r="E46" s="10"/>
      <c r="F46" s="11"/>
      <c r="G46" s="95">
        <f t="shared" si="0"/>
        <v>0</v>
      </c>
      <c r="H46" s="96"/>
    </row>
    <row r="47" spans="2:8" ht="18.600000000000001">
      <c r="B47" s="92"/>
      <c r="C47" s="93"/>
      <c r="D47" s="94"/>
      <c r="E47" s="10"/>
      <c r="F47" s="11"/>
      <c r="G47" s="95">
        <f t="shared" si="0"/>
        <v>0</v>
      </c>
      <c r="H47" s="96"/>
    </row>
    <row r="48" spans="2:8" ht="16.5" customHeight="1">
      <c r="B48" s="92"/>
      <c r="C48" s="93"/>
      <c r="D48" s="94"/>
      <c r="E48" s="10"/>
      <c r="F48" s="11"/>
      <c r="G48" s="95">
        <f t="shared" si="0"/>
        <v>0</v>
      </c>
      <c r="H48" s="96"/>
    </row>
    <row r="49" spans="2:10" ht="18.600000000000001">
      <c r="B49" s="92"/>
      <c r="C49" s="93"/>
      <c r="D49" s="94"/>
      <c r="E49" s="10"/>
      <c r="F49" s="12"/>
      <c r="G49" s="95">
        <f t="shared" si="0"/>
        <v>0</v>
      </c>
      <c r="H49" s="96"/>
    </row>
    <row r="50" spans="2:10" ht="21.6" thickBot="1">
      <c r="B50" s="107" t="s">
        <v>42</v>
      </c>
      <c r="C50" s="108"/>
      <c r="D50" s="108"/>
      <c r="E50" s="108"/>
      <c r="F50" s="109"/>
      <c r="G50" s="110">
        <f>SUM(G40:H49)</f>
        <v>26950</v>
      </c>
      <c r="H50" s="111"/>
      <c r="I50" s="2"/>
      <c r="J50" s="2"/>
    </row>
    <row r="51" spans="2:10" ht="12" customHeight="1" thickBot="1">
      <c r="C51" s="1"/>
      <c r="D51" s="1"/>
      <c r="E51" s="1"/>
      <c r="F51" s="6"/>
      <c r="G51" s="3"/>
      <c r="H51" s="3"/>
    </row>
    <row r="52" spans="2:10" ht="24" thickBot="1">
      <c r="B52" s="104" t="s">
        <v>43</v>
      </c>
      <c r="C52" s="105"/>
      <c r="D52" s="105"/>
      <c r="E52" s="105"/>
      <c r="F52" s="105"/>
      <c r="G52" s="105"/>
      <c r="H52" s="106"/>
    </row>
    <row r="53" spans="2:10" ht="18.600000000000001">
      <c r="B53" s="87" t="s">
        <v>33</v>
      </c>
      <c r="C53" s="88"/>
      <c r="D53" s="89"/>
      <c r="E53" s="25" t="s">
        <v>34</v>
      </c>
      <c r="F53" s="25" t="s">
        <v>35</v>
      </c>
      <c r="G53" s="90" t="s">
        <v>36</v>
      </c>
      <c r="H53" s="91"/>
    </row>
    <row r="54" spans="2:10" ht="18.600000000000001">
      <c r="B54" s="92" t="s">
        <v>44</v>
      </c>
      <c r="C54" s="93"/>
      <c r="D54" s="94"/>
      <c r="E54" s="10">
        <v>1000</v>
      </c>
      <c r="F54" s="11">
        <v>1</v>
      </c>
      <c r="G54" s="95">
        <f t="shared" ref="G54:G63" si="1">E54*F54</f>
        <v>1000</v>
      </c>
      <c r="H54" s="96"/>
    </row>
    <row r="55" spans="2:10" ht="18.600000000000001">
      <c r="B55" s="92"/>
      <c r="C55" s="93"/>
      <c r="D55" s="94"/>
      <c r="E55" s="10"/>
      <c r="F55" s="11"/>
      <c r="G55" s="95">
        <f t="shared" si="1"/>
        <v>0</v>
      </c>
      <c r="H55" s="96"/>
    </row>
    <row r="56" spans="2:10" ht="18.600000000000001">
      <c r="B56" s="92"/>
      <c r="C56" s="93"/>
      <c r="D56" s="94"/>
      <c r="E56" s="10"/>
      <c r="F56" s="11"/>
      <c r="G56" s="95">
        <f t="shared" si="1"/>
        <v>0</v>
      </c>
      <c r="H56" s="96"/>
    </row>
    <row r="57" spans="2:10" ht="18.600000000000001">
      <c r="B57" s="92"/>
      <c r="C57" s="93"/>
      <c r="D57" s="94"/>
      <c r="E57" s="10"/>
      <c r="F57" s="11"/>
      <c r="G57" s="95">
        <f t="shared" si="1"/>
        <v>0</v>
      </c>
      <c r="H57" s="96"/>
    </row>
    <row r="58" spans="2:10" ht="18.600000000000001">
      <c r="B58" s="92"/>
      <c r="C58" s="93"/>
      <c r="D58" s="94"/>
      <c r="E58" s="10"/>
      <c r="F58" s="11"/>
      <c r="G58" s="95">
        <f t="shared" si="1"/>
        <v>0</v>
      </c>
      <c r="H58" s="96"/>
    </row>
    <row r="59" spans="2:10" ht="18.600000000000001">
      <c r="B59" s="92"/>
      <c r="C59" s="93"/>
      <c r="D59" s="94"/>
      <c r="E59" s="10"/>
      <c r="F59" s="11"/>
      <c r="G59" s="95">
        <f t="shared" si="1"/>
        <v>0</v>
      </c>
      <c r="H59" s="96"/>
    </row>
    <row r="60" spans="2:10" ht="18.600000000000001">
      <c r="B60" s="92"/>
      <c r="C60" s="93"/>
      <c r="D60" s="94"/>
      <c r="E60" s="10"/>
      <c r="F60" s="11"/>
      <c r="G60" s="95">
        <f t="shared" si="1"/>
        <v>0</v>
      </c>
      <c r="H60" s="96"/>
    </row>
    <row r="61" spans="2:10" ht="18.600000000000001">
      <c r="B61" s="92"/>
      <c r="C61" s="93"/>
      <c r="D61" s="94"/>
      <c r="E61" s="10"/>
      <c r="F61" s="11"/>
      <c r="G61" s="95">
        <f t="shared" si="1"/>
        <v>0</v>
      </c>
      <c r="H61" s="96"/>
    </row>
    <row r="62" spans="2:10" ht="16.5" customHeight="1">
      <c r="B62" s="92"/>
      <c r="C62" s="93"/>
      <c r="D62" s="94"/>
      <c r="E62" s="10"/>
      <c r="F62" s="11"/>
      <c r="G62" s="95">
        <f t="shared" si="1"/>
        <v>0</v>
      </c>
      <c r="H62" s="96"/>
    </row>
    <row r="63" spans="2:10" ht="18.600000000000001">
      <c r="B63" s="92"/>
      <c r="C63" s="93"/>
      <c r="D63" s="94"/>
      <c r="E63" s="10"/>
      <c r="F63" s="12"/>
      <c r="G63" s="95">
        <f t="shared" si="1"/>
        <v>0</v>
      </c>
      <c r="H63" s="96"/>
    </row>
    <row r="64" spans="2:10" ht="21.6" thickBot="1">
      <c r="B64" s="107" t="s">
        <v>45</v>
      </c>
      <c r="C64" s="108"/>
      <c r="D64" s="108"/>
      <c r="E64" s="108"/>
      <c r="F64" s="109"/>
      <c r="G64" s="110">
        <f>SUM(G54:H63)</f>
        <v>1000</v>
      </c>
      <c r="H64" s="111"/>
      <c r="I64" s="2"/>
      <c r="J64" s="2"/>
    </row>
    <row r="65" spans="2:10" ht="12" customHeight="1" thickBot="1">
      <c r="C65" s="1"/>
      <c r="D65" s="1"/>
      <c r="E65" s="1"/>
      <c r="F65" s="6"/>
      <c r="G65" s="3"/>
      <c r="H65" s="3"/>
    </row>
    <row r="66" spans="2:10" ht="24" thickBot="1">
      <c r="B66" s="104" t="s">
        <v>46</v>
      </c>
      <c r="C66" s="105"/>
      <c r="D66" s="105"/>
      <c r="E66" s="105"/>
      <c r="F66" s="105"/>
      <c r="G66" s="105"/>
      <c r="H66" s="106"/>
    </row>
    <row r="67" spans="2:10" ht="18.600000000000001">
      <c r="B67" s="87" t="s">
        <v>33</v>
      </c>
      <c r="C67" s="88"/>
      <c r="D67" s="89"/>
      <c r="E67" s="25" t="s">
        <v>34</v>
      </c>
      <c r="F67" s="25" t="s">
        <v>35</v>
      </c>
      <c r="G67" s="90" t="s">
        <v>36</v>
      </c>
      <c r="H67" s="91"/>
    </row>
    <row r="68" spans="2:10" ht="18.600000000000001">
      <c r="B68" s="92" t="s">
        <v>82</v>
      </c>
      <c r="C68" s="93"/>
      <c r="D68" s="94"/>
      <c r="E68" s="10">
        <v>32</v>
      </c>
      <c r="F68" s="11">
        <v>52</v>
      </c>
      <c r="G68" s="95">
        <f t="shared" ref="G68:G77" si="2">E68*F68</f>
        <v>1664</v>
      </c>
      <c r="H68" s="96"/>
    </row>
    <row r="69" spans="2:10" ht="18.600000000000001">
      <c r="B69" s="92"/>
      <c r="C69" s="93"/>
      <c r="D69" s="94"/>
      <c r="E69" s="10"/>
      <c r="F69" s="11"/>
      <c r="G69" s="95">
        <f t="shared" si="2"/>
        <v>0</v>
      </c>
      <c r="H69" s="96"/>
    </row>
    <row r="70" spans="2:10" ht="18.600000000000001">
      <c r="B70" s="92"/>
      <c r="C70" s="93"/>
      <c r="D70" s="94"/>
      <c r="E70" s="10"/>
      <c r="F70" s="11"/>
      <c r="G70" s="95">
        <f t="shared" si="2"/>
        <v>0</v>
      </c>
      <c r="H70" s="96"/>
    </row>
    <row r="71" spans="2:10" ht="18.600000000000001">
      <c r="B71" s="92"/>
      <c r="C71" s="93"/>
      <c r="D71" s="94"/>
      <c r="E71" s="10"/>
      <c r="F71" s="11"/>
      <c r="G71" s="95">
        <f t="shared" si="2"/>
        <v>0</v>
      </c>
      <c r="H71" s="96"/>
    </row>
    <row r="72" spans="2:10" ht="18.600000000000001">
      <c r="B72" s="92"/>
      <c r="C72" s="93"/>
      <c r="D72" s="94"/>
      <c r="E72" s="10"/>
      <c r="F72" s="11"/>
      <c r="G72" s="95">
        <f t="shared" si="2"/>
        <v>0</v>
      </c>
      <c r="H72" s="96"/>
    </row>
    <row r="73" spans="2:10" ht="18.600000000000001">
      <c r="B73" s="92"/>
      <c r="C73" s="93"/>
      <c r="D73" s="94"/>
      <c r="E73" s="10"/>
      <c r="F73" s="11"/>
      <c r="G73" s="95">
        <f t="shared" si="2"/>
        <v>0</v>
      </c>
      <c r="H73" s="96"/>
    </row>
    <row r="74" spans="2:10" ht="18.600000000000001">
      <c r="B74" s="92"/>
      <c r="C74" s="93"/>
      <c r="D74" s="94"/>
      <c r="E74" s="10"/>
      <c r="F74" s="11"/>
      <c r="G74" s="95">
        <f t="shared" si="2"/>
        <v>0</v>
      </c>
      <c r="H74" s="96"/>
    </row>
    <row r="75" spans="2:10" ht="18.600000000000001">
      <c r="B75" s="92"/>
      <c r="C75" s="93"/>
      <c r="D75" s="94"/>
      <c r="E75" s="10"/>
      <c r="F75" s="11"/>
      <c r="G75" s="95">
        <f t="shared" si="2"/>
        <v>0</v>
      </c>
      <c r="H75" s="96"/>
    </row>
    <row r="76" spans="2:10" ht="16.5" customHeight="1">
      <c r="B76" s="92"/>
      <c r="C76" s="93"/>
      <c r="D76" s="94"/>
      <c r="E76" s="10"/>
      <c r="F76" s="11"/>
      <c r="G76" s="95">
        <f t="shared" si="2"/>
        <v>0</v>
      </c>
      <c r="H76" s="96"/>
    </row>
    <row r="77" spans="2:10" ht="18.600000000000001">
      <c r="B77" s="92"/>
      <c r="C77" s="93"/>
      <c r="D77" s="94"/>
      <c r="E77" s="10"/>
      <c r="F77" s="12"/>
      <c r="G77" s="95">
        <f t="shared" si="2"/>
        <v>0</v>
      </c>
      <c r="H77" s="96"/>
    </row>
    <row r="78" spans="2:10" ht="21.6" thickBot="1">
      <c r="B78" s="107" t="s">
        <v>50</v>
      </c>
      <c r="C78" s="108"/>
      <c r="D78" s="108"/>
      <c r="E78" s="108"/>
      <c r="F78" s="109"/>
      <c r="G78" s="110">
        <f>SUM(G68:H77)</f>
        <v>1664</v>
      </c>
      <c r="H78" s="111"/>
      <c r="I78" s="2"/>
      <c r="J78" s="2"/>
    </row>
    <row r="79" spans="2:10" ht="11.25" customHeight="1" thickBot="1">
      <c r="B79" s="7"/>
      <c r="C79" s="1"/>
      <c r="D79" s="1"/>
      <c r="E79" s="1"/>
      <c r="F79" s="6"/>
      <c r="G79" s="3"/>
      <c r="H79" s="3"/>
    </row>
    <row r="80" spans="2:10" ht="24" thickBot="1">
      <c r="B80" s="104" t="s">
        <v>51</v>
      </c>
      <c r="C80" s="105"/>
      <c r="D80" s="105"/>
      <c r="E80" s="105"/>
      <c r="F80" s="105"/>
      <c r="G80" s="105"/>
      <c r="H80" s="106"/>
    </row>
    <row r="81" spans="2:10" ht="18.600000000000001">
      <c r="B81" s="87" t="s">
        <v>33</v>
      </c>
      <c r="C81" s="88"/>
      <c r="D81" s="89"/>
      <c r="E81" s="25" t="s">
        <v>34</v>
      </c>
      <c r="F81" s="25" t="s">
        <v>35</v>
      </c>
      <c r="G81" s="90" t="s">
        <v>36</v>
      </c>
      <c r="H81" s="91"/>
    </row>
    <row r="82" spans="2:10" ht="18.600000000000001">
      <c r="B82" s="92" t="s">
        <v>52</v>
      </c>
      <c r="C82" s="93"/>
      <c r="D82" s="94"/>
      <c r="E82" s="10">
        <v>423</v>
      </c>
      <c r="F82" s="11">
        <v>2</v>
      </c>
      <c r="G82" s="95">
        <f t="shared" ref="G82:G91" si="3">E82*F82</f>
        <v>846</v>
      </c>
      <c r="H82" s="96"/>
    </row>
    <row r="83" spans="2:10" ht="18.600000000000001">
      <c r="B83" s="92" t="s">
        <v>53</v>
      </c>
      <c r="C83" s="93"/>
      <c r="D83" s="94"/>
      <c r="E83" s="10">
        <v>334</v>
      </c>
      <c r="F83" s="11">
        <v>24</v>
      </c>
      <c r="G83" s="95">
        <f t="shared" si="3"/>
        <v>8016</v>
      </c>
      <c r="H83" s="96"/>
    </row>
    <row r="84" spans="2:10" ht="18.600000000000001">
      <c r="B84" s="92" t="s">
        <v>54</v>
      </c>
      <c r="C84" s="93"/>
      <c r="D84" s="94"/>
      <c r="E84" s="10">
        <v>41</v>
      </c>
      <c r="F84" s="11">
        <v>24</v>
      </c>
      <c r="G84" s="95">
        <f t="shared" si="3"/>
        <v>984</v>
      </c>
      <c r="H84" s="96"/>
    </row>
    <row r="85" spans="2:10" ht="18.600000000000001">
      <c r="B85" s="92" t="s">
        <v>55</v>
      </c>
      <c r="C85" s="93"/>
      <c r="D85" s="94"/>
      <c r="E85" s="10">
        <v>83</v>
      </c>
      <c r="F85" s="11">
        <v>24</v>
      </c>
      <c r="G85" s="95">
        <f t="shared" si="3"/>
        <v>1992</v>
      </c>
      <c r="H85" s="96"/>
    </row>
    <row r="86" spans="2:10" ht="18.600000000000001">
      <c r="B86" s="92" t="s">
        <v>56</v>
      </c>
      <c r="C86" s="93"/>
      <c r="D86" s="94"/>
      <c r="E86" s="10">
        <v>120</v>
      </c>
      <c r="F86" s="11">
        <v>24</v>
      </c>
      <c r="G86" s="95">
        <f t="shared" si="3"/>
        <v>2880</v>
      </c>
      <c r="H86" s="96"/>
    </row>
    <row r="87" spans="2:10" ht="18.600000000000001">
      <c r="B87" s="92" t="s">
        <v>57</v>
      </c>
      <c r="C87" s="93"/>
      <c r="D87" s="94"/>
      <c r="E87" s="10">
        <v>40</v>
      </c>
      <c r="F87" s="11">
        <v>2</v>
      </c>
      <c r="G87" s="95">
        <f t="shared" si="3"/>
        <v>80</v>
      </c>
      <c r="H87" s="96"/>
    </row>
    <row r="88" spans="2:10" ht="18.600000000000001">
      <c r="B88" s="92" t="s">
        <v>58</v>
      </c>
      <c r="C88" s="93"/>
      <c r="D88" s="94"/>
      <c r="E88" s="10">
        <v>12</v>
      </c>
      <c r="F88" s="11">
        <v>20</v>
      </c>
      <c r="G88" s="95">
        <f>E88*F88</f>
        <v>240</v>
      </c>
      <c r="H88" s="96"/>
    </row>
    <row r="89" spans="2:10" ht="18.600000000000001">
      <c r="B89" s="92"/>
      <c r="C89" s="93"/>
      <c r="D89" s="94"/>
      <c r="E89" s="10"/>
      <c r="F89" s="11"/>
      <c r="G89" s="95">
        <f t="shared" si="3"/>
        <v>0</v>
      </c>
      <c r="H89" s="96"/>
    </row>
    <row r="90" spans="2:10" ht="16.5" customHeight="1">
      <c r="B90" s="92" t="s">
        <v>79</v>
      </c>
      <c r="C90" s="93"/>
      <c r="D90" s="94"/>
      <c r="E90" s="10">
        <v>300</v>
      </c>
      <c r="F90" s="11">
        <v>10</v>
      </c>
      <c r="G90" s="95">
        <f>E90*F90</f>
        <v>3000</v>
      </c>
      <c r="H90" s="96"/>
    </row>
    <row r="91" spans="2:10" ht="18.600000000000001">
      <c r="B91" s="92"/>
      <c r="C91" s="93"/>
      <c r="D91" s="94"/>
      <c r="E91" s="10"/>
      <c r="F91" s="12"/>
      <c r="G91" s="95">
        <f t="shared" si="3"/>
        <v>0</v>
      </c>
      <c r="H91" s="96"/>
    </row>
    <row r="92" spans="2:10" ht="21.6" thickBot="1">
      <c r="B92" s="107" t="s">
        <v>60</v>
      </c>
      <c r="C92" s="108"/>
      <c r="D92" s="108"/>
      <c r="E92" s="108"/>
      <c r="F92" s="109"/>
      <c r="G92" s="110">
        <f>SUM(G82:H91)</f>
        <v>18038</v>
      </c>
      <c r="H92" s="111"/>
      <c r="I92" s="2"/>
      <c r="J92" s="2"/>
    </row>
    <row r="93" spans="2:10" ht="12" customHeight="1" thickBot="1">
      <c r="B93" s="7"/>
      <c r="C93" s="1"/>
      <c r="D93" s="1"/>
      <c r="E93" s="1"/>
      <c r="F93" s="6"/>
      <c r="G93" s="3"/>
      <c r="H93" s="3"/>
    </row>
    <row r="94" spans="2:10" ht="24" thickBot="1">
      <c r="B94" s="104" t="s">
        <v>61</v>
      </c>
      <c r="C94" s="105"/>
      <c r="D94" s="105"/>
      <c r="E94" s="105"/>
      <c r="F94" s="105"/>
      <c r="G94" s="105"/>
      <c r="H94" s="106"/>
    </row>
    <row r="95" spans="2:10" ht="18.600000000000001">
      <c r="B95" s="87" t="s">
        <v>33</v>
      </c>
      <c r="C95" s="88"/>
      <c r="D95" s="89"/>
      <c r="E95" s="25" t="s">
        <v>34</v>
      </c>
      <c r="F95" s="25" t="s">
        <v>35</v>
      </c>
      <c r="G95" s="90" t="s">
        <v>36</v>
      </c>
      <c r="H95" s="91"/>
    </row>
    <row r="96" spans="2:10" ht="18.600000000000001" customHeight="1">
      <c r="B96" s="92" t="s">
        <v>62</v>
      </c>
      <c r="C96" s="93"/>
      <c r="D96" s="94"/>
      <c r="E96" s="10">
        <v>57</v>
      </c>
      <c r="F96" s="11">
        <v>100</v>
      </c>
      <c r="G96" s="95">
        <f t="shared" ref="G96:G104" si="4">E96*F96</f>
        <v>5700</v>
      </c>
      <c r="H96" s="96"/>
    </row>
    <row r="97" spans="2:8" ht="18.600000000000001" customHeight="1">
      <c r="B97" s="92" t="s">
        <v>63</v>
      </c>
      <c r="C97" s="93"/>
      <c r="D97" s="94"/>
      <c r="E97" s="10">
        <v>31</v>
      </c>
      <c r="F97" s="11">
        <v>20</v>
      </c>
      <c r="G97" s="95">
        <f t="shared" si="4"/>
        <v>620</v>
      </c>
      <c r="H97" s="96"/>
    </row>
    <row r="98" spans="2:8" ht="18.600000000000001" customHeight="1">
      <c r="B98" s="92" t="s">
        <v>64</v>
      </c>
      <c r="C98" s="93"/>
      <c r="D98" s="94"/>
      <c r="E98" s="10">
        <v>13</v>
      </c>
      <c r="F98" s="11">
        <v>40</v>
      </c>
      <c r="G98" s="95">
        <f t="shared" si="4"/>
        <v>520</v>
      </c>
      <c r="H98" s="96"/>
    </row>
    <row r="99" spans="2:8" ht="18.600000000000001" customHeight="1">
      <c r="B99" s="92" t="s">
        <v>65</v>
      </c>
      <c r="C99" s="93"/>
      <c r="D99" s="94"/>
      <c r="E99" s="10">
        <v>15</v>
      </c>
      <c r="F99" s="11">
        <v>20</v>
      </c>
      <c r="G99" s="95">
        <f t="shared" si="4"/>
        <v>300</v>
      </c>
      <c r="H99" s="96"/>
    </row>
    <row r="100" spans="2:8" ht="18.600000000000001" customHeight="1">
      <c r="B100" s="92" t="s">
        <v>66</v>
      </c>
      <c r="C100" s="93"/>
      <c r="D100" s="94"/>
      <c r="E100" s="10">
        <v>22</v>
      </c>
      <c r="F100" s="11">
        <v>20</v>
      </c>
      <c r="G100" s="95">
        <f t="shared" si="4"/>
        <v>440</v>
      </c>
      <c r="H100" s="96"/>
    </row>
    <row r="101" spans="2:8" ht="18.600000000000001" customHeight="1">
      <c r="B101" s="92" t="s">
        <v>67</v>
      </c>
      <c r="C101" s="93"/>
      <c r="D101" s="94"/>
      <c r="E101" s="10">
        <v>47</v>
      </c>
      <c r="F101" s="11">
        <v>40</v>
      </c>
      <c r="G101" s="95">
        <f t="shared" si="4"/>
        <v>1880</v>
      </c>
      <c r="H101" s="96"/>
    </row>
    <row r="102" spans="2:8" ht="18.600000000000001">
      <c r="B102" s="92" t="s">
        <v>68</v>
      </c>
      <c r="C102" s="93"/>
      <c r="D102" s="94"/>
      <c r="E102" s="10">
        <v>15.6</v>
      </c>
      <c r="F102" s="11">
        <v>100</v>
      </c>
      <c r="G102" s="95">
        <f t="shared" si="4"/>
        <v>1560</v>
      </c>
      <c r="H102" s="96"/>
    </row>
    <row r="103" spans="2:8" ht="18.600000000000001">
      <c r="B103" s="92" t="s">
        <v>69</v>
      </c>
      <c r="C103" s="93"/>
      <c r="D103" s="94"/>
      <c r="E103" s="10">
        <v>65</v>
      </c>
      <c r="F103" s="11">
        <v>20</v>
      </c>
      <c r="G103" s="95">
        <f t="shared" si="4"/>
        <v>1300</v>
      </c>
      <c r="H103" s="96"/>
    </row>
    <row r="104" spans="2:8" ht="18.600000000000001" customHeight="1">
      <c r="B104" s="92" t="s">
        <v>70</v>
      </c>
      <c r="C104" s="93"/>
      <c r="D104" s="94"/>
      <c r="E104" s="10">
        <v>14.3</v>
      </c>
      <c r="F104" s="11">
        <v>40</v>
      </c>
      <c r="G104" s="95">
        <f t="shared" si="4"/>
        <v>572</v>
      </c>
      <c r="H104" s="96"/>
    </row>
    <row r="105" spans="2:8" ht="18.600000000000001">
      <c r="B105" s="35"/>
      <c r="C105" s="36"/>
      <c r="D105" s="37"/>
      <c r="E105" s="25" t="s">
        <v>71</v>
      </c>
      <c r="F105" s="25"/>
      <c r="G105" s="32"/>
      <c r="H105" s="33"/>
    </row>
    <row r="106" spans="2:8" ht="18.600000000000001">
      <c r="B106" s="92" t="s">
        <v>62</v>
      </c>
      <c r="C106" s="93"/>
      <c r="D106" s="94"/>
      <c r="E106" s="10">
        <v>97</v>
      </c>
      <c r="F106" s="11">
        <v>15</v>
      </c>
      <c r="G106" s="95">
        <f t="shared" ref="G106:G115" si="5">E106*F106</f>
        <v>1455</v>
      </c>
      <c r="H106" s="96"/>
    </row>
    <row r="107" spans="2:8" ht="18.600000000000001">
      <c r="B107" s="92" t="s">
        <v>63</v>
      </c>
      <c r="C107" s="93"/>
      <c r="D107" s="94"/>
      <c r="E107" s="10">
        <v>71</v>
      </c>
      <c r="F107" s="11">
        <v>15</v>
      </c>
      <c r="G107" s="95">
        <f t="shared" si="5"/>
        <v>1065</v>
      </c>
      <c r="H107" s="96"/>
    </row>
    <row r="108" spans="2:8" ht="18.600000000000001">
      <c r="B108" s="92" t="s">
        <v>64</v>
      </c>
      <c r="C108" s="93"/>
      <c r="D108" s="94"/>
      <c r="E108" s="10">
        <v>53</v>
      </c>
      <c r="F108" s="11">
        <v>10</v>
      </c>
      <c r="G108" s="95">
        <f t="shared" si="5"/>
        <v>530</v>
      </c>
      <c r="H108" s="96"/>
    </row>
    <row r="109" spans="2:8" ht="18.600000000000001">
      <c r="B109" s="92" t="s">
        <v>65</v>
      </c>
      <c r="C109" s="93"/>
      <c r="D109" s="94"/>
      <c r="E109" s="10">
        <v>55</v>
      </c>
      <c r="F109" s="11">
        <v>10</v>
      </c>
      <c r="G109" s="95">
        <f t="shared" si="5"/>
        <v>550</v>
      </c>
      <c r="H109" s="96"/>
    </row>
    <row r="110" spans="2:8" ht="18.600000000000001">
      <c r="B110" s="92" t="s">
        <v>66</v>
      </c>
      <c r="C110" s="93"/>
      <c r="D110" s="94"/>
      <c r="E110" s="10">
        <v>62</v>
      </c>
      <c r="F110" s="11">
        <v>10</v>
      </c>
      <c r="G110" s="95">
        <f t="shared" si="5"/>
        <v>620</v>
      </c>
      <c r="H110" s="96"/>
    </row>
    <row r="111" spans="2:8" ht="18.600000000000001">
      <c r="B111" s="92" t="s">
        <v>67</v>
      </c>
      <c r="C111" s="93"/>
      <c r="D111" s="94"/>
      <c r="E111" s="10">
        <v>47</v>
      </c>
      <c r="F111" s="11">
        <v>10</v>
      </c>
      <c r="G111" s="95">
        <f t="shared" si="5"/>
        <v>470</v>
      </c>
      <c r="H111" s="96"/>
    </row>
    <row r="112" spans="2:8" ht="18.600000000000001">
      <c r="B112" s="92" t="s">
        <v>69</v>
      </c>
      <c r="C112" s="93"/>
      <c r="D112" s="94"/>
      <c r="E112" s="10">
        <v>65</v>
      </c>
      <c r="F112" s="11">
        <v>10</v>
      </c>
      <c r="G112" s="95">
        <f>E112*F112</f>
        <v>650</v>
      </c>
      <c r="H112" s="96"/>
    </row>
    <row r="113" spans="2:10" ht="15.6">
      <c r="E113" s="10"/>
      <c r="G113" s="95">
        <f>E113*F112</f>
        <v>0</v>
      </c>
      <c r="H113" s="96"/>
    </row>
    <row r="114" spans="2:10" ht="16.5" customHeight="1">
      <c r="B114" s="92"/>
      <c r="C114" s="93"/>
      <c r="D114" s="94"/>
      <c r="E114" s="10"/>
      <c r="F114" s="11"/>
      <c r="G114" s="95">
        <f t="shared" si="5"/>
        <v>0</v>
      </c>
      <c r="H114" s="96"/>
    </row>
    <row r="115" spans="2:10" ht="18.600000000000001">
      <c r="B115" s="92"/>
      <c r="C115" s="93"/>
      <c r="D115" s="94"/>
      <c r="E115" s="10"/>
      <c r="F115" s="12"/>
      <c r="G115" s="95">
        <f t="shared" si="5"/>
        <v>0</v>
      </c>
      <c r="H115" s="96"/>
    </row>
    <row r="116" spans="2:10" ht="21.6" thickBot="1">
      <c r="B116" s="107" t="s">
        <v>72</v>
      </c>
      <c r="C116" s="108"/>
      <c r="D116" s="108"/>
      <c r="E116" s="108"/>
      <c r="F116" s="109"/>
      <c r="G116" s="110">
        <f>SUM(G96:H115)</f>
        <v>18232</v>
      </c>
      <c r="H116" s="111"/>
      <c r="I116" s="2"/>
      <c r="J116" s="2"/>
    </row>
    <row r="117" spans="2:10" ht="21.6" thickBot="1">
      <c r="B117" s="112" t="s">
        <v>73</v>
      </c>
      <c r="C117" s="113"/>
      <c r="D117" s="113"/>
      <c r="E117" s="113"/>
      <c r="F117" s="114"/>
      <c r="G117" s="115">
        <f>SUM(G116,G92,G78,G64,G50)</f>
        <v>65884</v>
      </c>
      <c r="H117" s="116"/>
    </row>
    <row r="126" spans="2:10" ht="35.25" customHeight="1"/>
    <row r="127" spans="2:10" ht="79.5" customHeight="1"/>
    <row r="129" ht="16.5" customHeight="1"/>
    <row r="130" ht="60" customHeight="1"/>
    <row r="135" ht="33" customHeight="1"/>
    <row r="136" ht="61.5" customHeight="1"/>
    <row r="138" ht="16.5" customHeight="1"/>
    <row r="139" ht="57" customHeight="1"/>
    <row r="140" ht="15.75" customHeight="1"/>
    <row r="141" ht="30" customHeight="1"/>
    <row r="142" ht="7.5" customHeight="1"/>
    <row r="145" ht="14.25" customHeight="1"/>
    <row r="146" ht="6.75" customHeight="1"/>
    <row r="147" ht="36.75" customHeight="1"/>
    <row r="149" ht="16.5" customHeight="1"/>
    <row r="150" ht="57" customHeight="1"/>
    <row r="152" ht="54.75" customHeight="1"/>
    <row r="154" ht="16.5" customHeight="1"/>
    <row r="155" ht="110.25" customHeight="1"/>
    <row r="157" ht="16.5" customHeight="1"/>
    <row r="158" ht="99" customHeight="1"/>
  </sheetData>
  <mergeCells count="191">
    <mergeCell ref="B115:D115"/>
    <mergeCell ref="G115:H115"/>
    <mergeCell ref="B116:F116"/>
    <mergeCell ref="G116:H116"/>
    <mergeCell ref="B117:F117"/>
    <mergeCell ref="G117:H117"/>
    <mergeCell ref="B111:D111"/>
    <mergeCell ref="G111:H111"/>
    <mergeCell ref="B112:D112"/>
    <mergeCell ref="G112:H112"/>
    <mergeCell ref="G113:H113"/>
    <mergeCell ref="B114:D114"/>
    <mergeCell ref="G114:H114"/>
    <mergeCell ref="B108:D108"/>
    <mergeCell ref="G108:H108"/>
    <mergeCell ref="B109:D109"/>
    <mergeCell ref="G109:H109"/>
    <mergeCell ref="B110:D110"/>
    <mergeCell ref="G110:H110"/>
    <mergeCell ref="B104:D104"/>
    <mergeCell ref="G104:H104"/>
    <mergeCell ref="B106:D106"/>
    <mergeCell ref="G106:H106"/>
    <mergeCell ref="B107:D107"/>
    <mergeCell ref="G107:H107"/>
    <mergeCell ref="B101:D101"/>
    <mergeCell ref="G101:H101"/>
    <mergeCell ref="B102:D102"/>
    <mergeCell ref="G102:H102"/>
    <mergeCell ref="B103:D103"/>
    <mergeCell ref="G103:H103"/>
    <mergeCell ref="B98:D98"/>
    <mergeCell ref="G98:H98"/>
    <mergeCell ref="B99:D99"/>
    <mergeCell ref="G99:H99"/>
    <mergeCell ref="B100:D100"/>
    <mergeCell ref="G100:H100"/>
    <mergeCell ref="B94:H94"/>
    <mergeCell ref="B95:D95"/>
    <mergeCell ref="G95:H95"/>
    <mergeCell ref="B96:D96"/>
    <mergeCell ref="G96:H96"/>
    <mergeCell ref="B97:D97"/>
    <mergeCell ref="G97:H97"/>
    <mergeCell ref="B90:D90"/>
    <mergeCell ref="G90:H90"/>
    <mergeCell ref="B91:D91"/>
    <mergeCell ref="G91:H91"/>
    <mergeCell ref="B92:F92"/>
    <mergeCell ref="G92:H92"/>
    <mergeCell ref="B87:D87"/>
    <mergeCell ref="G87:H87"/>
    <mergeCell ref="B88:D88"/>
    <mergeCell ref="G88:H88"/>
    <mergeCell ref="B89:D89"/>
    <mergeCell ref="G89:H89"/>
    <mergeCell ref="B84:D84"/>
    <mergeCell ref="G84:H84"/>
    <mergeCell ref="B85:D85"/>
    <mergeCell ref="G85:H85"/>
    <mergeCell ref="B86:D86"/>
    <mergeCell ref="G86:H86"/>
    <mergeCell ref="B80:H80"/>
    <mergeCell ref="B81:D81"/>
    <mergeCell ref="G81:H81"/>
    <mergeCell ref="B82:D82"/>
    <mergeCell ref="G82:H82"/>
    <mergeCell ref="B83:D83"/>
    <mergeCell ref="G83:H83"/>
    <mergeCell ref="B76:D76"/>
    <mergeCell ref="G76:H76"/>
    <mergeCell ref="B77:D77"/>
    <mergeCell ref="G77:H77"/>
    <mergeCell ref="B78:F78"/>
    <mergeCell ref="G78:H78"/>
    <mergeCell ref="B73:D73"/>
    <mergeCell ref="G73:H73"/>
    <mergeCell ref="B74:D74"/>
    <mergeCell ref="G74:H74"/>
    <mergeCell ref="B75:D75"/>
    <mergeCell ref="G75:H75"/>
    <mergeCell ref="B70:D70"/>
    <mergeCell ref="G70:H70"/>
    <mergeCell ref="B71:D71"/>
    <mergeCell ref="G71:H71"/>
    <mergeCell ref="B72:D72"/>
    <mergeCell ref="G72:H72"/>
    <mergeCell ref="B66:H66"/>
    <mergeCell ref="B67:D67"/>
    <mergeCell ref="G67:H67"/>
    <mergeCell ref="B68:D68"/>
    <mergeCell ref="G68:H68"/>
    <mergeCell ref="B69:D69"/>
    <mergeCell ref="G69:H69"/>
    <mergeCell ref="B62:D62"/>
    <mergeCell ref="G62:H62"/>
    <mergeCell ref="B63:D63"/>
    <mergeCell ref="G63:H63"/>
    <mergeCell ref="B64:F64"/>
    <mergeCell ref="G64:H64"/>
    <mergeCell ref="B59:D59"/>
    <mergeCell ref="G59:H59"/>
    <mergeCell ref="B60:D60"/>
    <mergeCell ref="G60:H60"/>
    <mergeCell ref="B61:D61"/>
    <mergeCell ref="G61:H61"/>
    <mergeCell ref="B56:D56"/>
    <mergeCell ref="G56:H56"/>
    <mergeCell ref="B57:D57"/>
    <mergeCell ref="G57:H57"/>
    <mergeCell ref="B58:D58"/>
    <mergeCell ref="G58:H58"/>
    <mergeCell ref="B52:H52"/>
    <mergeCell ref="B53:D53"/>
    <mergeCell ref="G53:H53"/>
    <mergeCell ref="B54:D54"/>
    <mergeCell ref="G54:H54"/>
    <mergeCell ref="B55:D55"/>
    <mergeCell ref="G55:H55"/>
    <mergeCell ref="B48:D48"/>
    <mergeCell ref="G48:H48"/>
    <mergeCell ref="B49:D49"/>
    <mergeCell ref="G49:H49"/>
    <mergeCell ref="B50:F50"/>
    <mergeCell ref="G50:H50"/>
    <mergeCell ref="B45:D45"/>
    <mergeCell ref="G45:H45"/>
    <mergeCell ref="B46:D46"/>
    <mergeCell ref="G46:H46"/>
    <mergeCell ref="B47:D47"/>
    <mergeCell ref="G47:H47"/>
    <mergeCell ref="B42:D42"/>
    <mergeCell ref="G42:H42"/>
    <mergeCell ref="B43:D43"/>
    <mergeCell ref="G43:H43"/>
    <mergeCell ref="B44:D44"/>
    <mergeCell ref="G44:H44"/>
    <mergeCell ref="B39:D39"/>
    <mergeCell ref="G39:H39"/>
    <mergeCell ref="B40:D40"/>
    <mergeCell ref="G40:H40"/>
    <mergeCell ref="B41:D41"/>
    <mergeCell ref="G41:H41"/>
    <mergeCell ref="B34:D34"/>
    <mergeCell ref="E34:F34"/>
    <mergeCell ref="G34:H34"/>
    <mergeCell ref="B36:H36"/>
    <mergeCell ref="B37:H37"/>
    <mergeCell ref="B38:H38"/>
    <mergeCell ref="B32:D32"/>
    <mergeCell ref="E32:F32"/>
    <mergeCell ref="G32:H32"/>
    <mergeCell ref="B33:D33"/>
    <mergeCell ref="E33:F33"/>
    <mergeCell ref="G33:H33"/>
    <mergeCell ref="E29:F29"/>
    <mergeCell ref="G29:H29"/>
    <mergeCell ref="B30:D30"/>
    <mergeCell ref="E30:F30"/>
    <mergeCell ref="G30:H30"/>
    <mergeCell ref="B31:D31"/>
    <mergeCell ref="E31:F31"/>
    <mergeCell ref="G31:H31"/>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F5930-6ADD-4AAC-AAEA-C8D128C96031}">
  <sheetPr>
    <pageSetUpPr fitToPage="1"/>
  </sheetPr>
  <dimension ref="B1:J158"/>
  <sheetViews>
    <sheetView topLeftCell="A74" zoomScale="70" zoomScaleNormal="70" workbookViewId="0">
      <selection activeCell="J94" sqref="J94"/>
    </sheetView>
  </sheetViews>
  <sheetFormatPr defaultColWidth="8.85546875" defaultRowHeight="14.4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s>
  <sheetData>
    <row r="1" spans="2:8" ht="86.25" customHeight="1">
      <c r="C1" s="4"/>
      <c r="D1" s="4"/>
      <c r="E1" s="4"/>
      <c r="F1" s="4"/>
      <c r="G1" s="4"/>
      <c r="H1" s="4"/>
    </row>
    <row r="2" spans="2:8" ht="26.1">
      <c r="C2" s="53" t="s">
        <v>0</v>
      </c>
      <c r="D2" s="53"/>
      <c r="E2" s="53"/>
      <c r="F2" s="53"/>
      <c r="G2" s="53"/>
      <c r="H2" s="53"/>
    </row>
    <row r="3" spans="2:8" ht="10.5" customHeight="1" thickBot="1">
      <c r="C3" s="1"/>
      <c r="D3" s="1"/>
      <c r="E3" s="1"/>
      <c r="F3" s="1"/>
      <c r="G3" s="1"/>
      <c r="H3" s="1"/>
    </row>
    <row r="4" spans="2:8" ht="15.75" customHeight="1">
      <c r="B4" s="54" t="s">
        <v>1</v>
      </c>
      <c r="C4" s="55"/>
      <c r="D4" s="55"/>
      <c r="E4" s="55"/>
      <c r="F4" s="55"/>
      <c r="G4" s="55"/>
      <c r="H4" s="56"/>
    </row>
    <row r="5" spans="2:8" ht="15.75" customHeight="1">
      <c r="B5" s="57"/>
      <c r="C5" s="58"/>
      <c r="D5" s="58"/>
      <c r="E5" s="58"/>
      <c r="F5" s="58"/>
      <c r="G5" s="58"/>
      <c r="H5" s="59"/>
    </row>
    <row r="6" spans="2:8" ht="15.75" customHeight="1">
      <c r="B6" s="57"/>
      <c r="C6" s="58"/>
      <c r="D6" s="58"/>
      <c r="E6" s="58"/>
      <c r="F6" s="58"/>
      <c r="G6" s="58"/>
      <c r="H6" s="59"/>
    </row>
    <row r="7" spans="2:8" ht="15.75" customHeight="1">
      <c r="B7" s="57"/>
      <c r="C7" s="58"/>
      <c r="D7" s="58"/>
      <c r="E7" s="58"/>
      <c r="F7" s="58"/>
      <c r="G7" s="58"/>
      <c r="H7" s="59"/>
    </row>
    <row r="8" spans="2:8" ht="15.75" customHeight="1">
      <c r="B8" s="57"/>
      <c r="C8" s="58"/>
      <c r="D8" s="58"/>
      <c r="E8" s="58"/>
      <c r="F8" s="58"/>
      <c r="G8" s="58"/>
      <c r="H8" s="59"/>
    </row>
    <row r="9" spans="2:8" ht="15.75" customHeight="1">
      <c r="B9" s="57"/>
      <c r="C9" s="58"/>
      <c r="D9" s="58"/>
      <c r="E9" s="58"/>
      <c r="F9" s="58"/>
      <c r="G9" s="58"/>
      <c r="H9" s="59"/>
    </row>
    <row r="10" spans="2:8" ht="75" customHeight="1" thickBot="1">
      <c r="B10" s="60"/>
      <c r="C10" s="61"/>
      <c r="D10" s="61"/>
      <c r="E10" s="61"/>
      <c r="F10" s="61"/>
      <c r="G10" s="61"/>
      <c r="H10" s="62"/>
    </row>
    <row r="11" spans="2:8" ht="16.5" customHeight="1" thickBot="1">
      <c r="C11" s="5"/>
      <c r="D11" s="5"/>
      <c r="E11" s="5"/>
      <c r="F11" s="5"/>
      <c r="G11" s="5"/>
      <c r="H11" s="5"/>
    </row>
    <row r="12" spans="2:8" ht="26.45" thickBot="1">
      <c r="B12" s="38" t="s">
        <v>2</v>
      </c>
      <c r="C12" s="39"/>
      <c r="D12" s="39"/>
      <c r="E12" s="39"/>
      <c r="F12" s="39"/>
      <c r="G12" s="39"/>
      <c r="H12" s="40"/>
    </row>
    <row r="13" spans="2:8" ht="8.25" customHeight="1" thickBot="1">
      <c r="B13" s="13"/>
      <c r="C13" s="14"/>
      <c r="D13" s="14"/>
      <c r="E13" s="15"/>
      <c r="F13" s="15"/>
      <c r="G13" s="15"/>
      <c r="H13" s="28"/>
    </row>
    <row r="14" spans="2:8" ht="21" customHeight="1">
      <c r="B14" s="16"/>
      <c r="C14" s="63" t="s">
        <v>3</v>
      </c>
      <c r="D14" s="64"/>
      <c r="E14" s="65" t="s">
        <v>4</v>
      </c>
      <c r="F14" s="66"/>
      <c r="G14" s="67"/>
      <c r="H14" s="29"/>
    </row>
    <row r="15" spans="2:8" ht="21" customHeight="1" thickBot="1">
      <c r="B15" s="16"/>
      <c r="C15" s="63"/>
      <c r="D15" s="64"/>
      <c r="E15" s="68"/>
      <c r="F15" s="69"/>
      <c r="G15" s="70"/>
      <c r="H15" s="29"/>
    </row>
    <row r="16" spans="2:8" ht="23.25" customHeight="1" thickBot="1">
      <c r="B16" s="16"/>
      <c r="C16" s="71" t="s">
        <v>5</v>
      </c>
      <c r="D16" s="72"/>
      <c r="E16" s="30">
        <f>G117</f>
        <v>63499</v>
      </c>
      <c r="F16" s="73" t="s">
        <v>6</v>
      </c>
      <c r="G16" s="74"/>
      <c r="H16" s="75"/>
    </row>
    <row r="17" spans="2:8" ht="30" customHeight="1" thickBot="1">
      <c r="B17" s="16"/>
      <c r="C17" s="71" t="s">
        <v>7</v>
      </c>
      <c r="D17" s="72"/>
      <c r="E17" s="31">
        <v>45966</v>
      </c>
      <c r="F17" s="73"/>
      <c r="G17" s="74"/>
      <c r="H17" s="75"/>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6.45" thickBot="1">
      <c r="B21" s="38" t="s">
        <v>8</v>
      </c>
      <c r="C21" s="39"/>
      <c r="D21" s="39"/>
      <c r="E21" s="39"/>
      <c r="F21" s="39"/>
      <c r="G21" s="39"/>
      <c r="H21" s="40"/>
    </row>
    <row r="22" spans="2:8" ht="88.5" customHeight="1" thickBot="1">
      <c r="B22" s="41" t="s">
        <v>9</v>
      </c>
      <c r="C22" s="42"/>
      <c r="D22" s="42"/>
      <c r="E22" s="42"/>
      <c r="F22" s="42"/>
      <c r="G22" s="42"/>
      <c r="H22" s="43"/>
    </row>
    <row r="23" spans="2:8" ht="34.5" customHeight="1" thickBot="1">
      <c r="B23" s="44" t="s">
        <v>10</v>
      </c>
      <c r="C23" s="45"/>
      <c r="D23" s="45"/>
      <c r="E23" s="46" t="s">
        <v>11</v>
      </c>
      <c r="F23" s="46"/>
      <c r="G23" s="46" t="s">
        <v>12</v>
      </c>
      <c r="H23" s="47"/>
    </row>
    <row r="24" spans="2:8" ht="15.6">
      <c r="B24" s="48" t="s">
        <v>13</v>
      </c>
      <c r="C24" s="49"/>
      <c r="D24" s="49"/>
      <c r="E24" s="50" t="s">
        <v>14</v>
      </c>
      <c r="F24" s="50"/>
      <c r="G24" s="51" t="s">
        <v>15</v>
      </c>
      <c r="H24" s="52"/>
    </row>
    <row r="25" spans="2:8" ht="16.5" customHeight="1" thickBot="1">
      <c r="B25" s="81" t="s">
        <v>16</v>
      </c>
      <c r="C25" s="82"/>
      <c r="D25" s="82"/>
      <c r="E25" s="79" t="s">
        <v>14</v>
      </c>
      <c r="F25" s="79"/>
      <c r="G25" s="83" t="s">
        <v>17</v>
      </c>
      <c r="H25" s="84"/>
    </row>
    <row r="26" spans="2:8" ht="15.6">
      <c r="B26" s="81" t="s">
        <v>18</v>
      </c>
      <c r="C26" s="82"/>
      <c r="D26" s="82"/>
      <c r="E26" s="79" t="s">
        <v>14</v>
      </c>
      <c r="F26" s="79"/>
      <c r="G26" s="51" t="s">
        <v>15</v>
      </c>
      <c r="H26" s="52"/>
    </row>
    <row r="27" spans="2:8" ht="15.6">
      <c r="B27" s="76" t="s">
        <v>19</v>
      </c>
      <c r="C27" s="77"/>
      <c r="D27" s="78"/>
      <c r="E27" s="79" t="s">
        <v>14</v>
      </c>
      <c r="F27" s="79"/>
      <c r="G27" s="79" t="s">
        <v>20</v>
      </c>
      <c r="H27" s="80"/>
    </row>
    <row r="28" spans="2:8" ht="16.5" customHeight="1">
      <c r="B28" s="81" t="s">
        <v>21</v>
      </c>
      <c r="C28" s="82"/>
      <c r="D28" s="82"/>
      <c r="E28" s="79" t="s">
        <v>14</v>
      </c>
      <c r="F28" s="79"/>
      <c r="G28" s="79" t="s">
        <v>17</v>
      </c>
      <c r="H28" s="80"/>
    </row>
    <row r="29" spans="2:8" ht="15.6">
      <c r="C29" s="34" t="s">
        <v>22</v>
      </c>
      <c r="E29" s="79" t="s">
        <v>23</v>
      </c>
      <c r="F29" s="79"/>
      <c r="G29" s="85" t="s">
        <v>20</v>
      </c>
      <c r="H29" s="86"/>
    </row>
    <row r="30" spans="2:8" ht="15.6">
      <c r="B30" s="81" t="s">
        <v>24</v>
      </c>
      <c r="C30" s="82"/>
      <c r="D30" s="82"/>
      <c r="E30" s="79" t="s">
        <v>25</v>
      </c>
      <c r="F30" s="79"/>
      <c r="G30" s="83" t="s">
        <v>20</v>
      </c>
      <c r="H30" s="84"/>
    </row>
    <row r="31" spans="2:8" ht="15.6">
      <c r="B31" s="81" t="s">
        <v>26</v>
      </c>
      <c r="C31" s="82"/>
      <c r="D31" s="82"/>
      <c r="E31" s="79" t="s">
        <v>25</v>
      </c>
      <c r="F31" s="79"/>
      <c r="G31" s="83" t="s">
        <v>20</v>
      </c>
      <c r="H31" s="84"/>
    </row>
    <row r="32" spans="2:8" ht="15.6">
      <c r="B32" s="81" t="s">
        <v>27</v>
      </c>
      <c r="C32" s="82"/>
      <c r="D32" s="82"/>
      <c r="E32" s="79" t="s">
        <v>28</v>
      </c>
      <c r="F32" s="79"/>
      <c r="G32" s="79" t="s">
        <v>20</v>
      </c>
      <c r="H32" s="80"/>
    </row>
    <row r="33" spans="2:8" ht="15.6">
      <c r="B33" s="81" t="s">
        <v>29</v>
      </c>
      <c r="C33" s="82"/>
      <c r="D33" s="82"/>
      <c r="E33" s="79" t="s">
        <v>28</v>
      </c>
      <c r="F33" s="79"/>
      <c r="G33" s="79" t="s">
        <v>20</v>
      </c>
      <c r="H33" s="80"/>
    </row>
    <row r="34" spans="2:8" ht="15.95" thickBot="1">
      <c r="B34" s="97"/>
      <c r="C34" s="98"/>
      <c r="D34" s="98"/>
      <c r="E34" s="99"/>
      <c r="F34" s="99"/>
      <c r="G34" s="99"/>
      <c r="H34" s="100"/>
    </row>
    <row r="35" spans="2:8" ht="18.600000000000001">
      <c r="B35" s="26"/>
      <c r="C35" s="26"/>
      <c r="D35" s="27"/>
      <c r="E35" s="27"/>
      <c r="F35" s="27"/>
      <c r="G35" s="27"/>
      <c r="H35" s="27"/>
    </row>
    <row r="36" spans="2:8" ht="26.45" thickBot="1">
      <c r="B36" s="101" t="s">
        <v>30</v>
      </c>
      <c r="C36" s="102"/>
      <c r="D36" s="102"/>
      <c r="E36" s="102"/>
      <c r="F36" s="102"/>
      <c r="G36" s="102"/>
      <c r="H36" s="103"/>
    </row>
    <row r="37" spans="2:8" ht="48.75" customHeight="1" thickBot="1">
      <c r="B37" s="41" t="s">
        <v>31</v>
      </c>
      <c r="C37" s="42"/>
      <c r="D37" s="42"/>
      <c r="E37" s="42"/>
      <c r="F37" s="42"/>
      <c r="G37" s="42"/>
      <c r="H37" s="43"/>
    </row>
    <row r="38" spans="2:8" ht="24" thickBot="1">
      <c r="B38" s="104" t="s">
        <v>32</v>
      </c>
      <c r="C38" s="105"/>
      <c r="D38" s="105"/>
      <c r="E38" s="105"/>
      <c r="F38" s="105"/>
      <c r="G38" s="105"/>
      <c r="H38" s="106"/>
    </row>
    <row r="39" spans="2:8" ht="18.600000000000001">
      <c r="B39" s="87" t="s">
        <v>33</v>
      </c>
      <c r="C39" s="88"/>
      <c r="D39" s="89"/>
      <c r="E39" s="25" t="s">
        <v>34</v>
      </c>
      <c r="F39" s="25" t="s">
        <v>35</v>
      </c>
      <c r="G39" s="90" t="s">
        <v>36</v>
      </c>
      <c r="H39" s="91"/>
    </row>
    <row r="40" spans="2:8" ht="18.600000000000001">
      <c r="B40" s="92" t="s">
        <v>37</v>
      </c>
      <c r="C40" s="93"/>
      <c r="D40" s="94"/>
      <c r="E40" s="10">
        <v>6750</v>
      </c>
      <c r="F40" s="11">
        <v>1</v>
      </c>
      <c r="G40" s="95">
        <f>E40*F40</f>
        <v>6750</v>
      </c>
      <c r="H40" s="96"/>
    </row>
    <row r="41" spans="2:8" ht="18.600000000000001">
      <c r="B41" s="92" t="s">
        <v>38</v>
      </c>
      <c r="C41" s="93"/>
      <c r="D41" s="94"/>
      <c r="E41" s="10">
        <v>11000</v>
      </c>
      <c r="F41" s="11">
        <v>1</v>
      </c>
      <c r="G41" s="95">
        <f t="shared" ref="G41:G49" si="0">E41*F41</f>
        <v>11000</v>
      </c>
      <c r="H41" s="96"/>
    </row>
    <row r="42" spans="2:8" ht="18.600000000000001">
      <c r="B42" s="92" t="s">
        <v>39</v>
      </c>
      <c r="C42" s="93"/>
      <c r="D42" s="94"/>
      <c r="E42" s="10">
        <v>2000</v>
      </c>
      <c r="F42" s="11">
        <v>1</v>
      </c>
      <c r="G42" s="95">
        <f t="shared" si="0"/>
        <v>2000</v>
      </c>
      <c r="H42" s="96"/>
    </row>
    <row r="43" spans="2:8" ht="18.600000000000001">
      <c r="B43" s="92" t="s">
        <v>74</v>
      </c>
      <c r="C43" s="93"/>
      <c r="D43" s="94"/>
      <c r="E43" s="10">
        <v>5500</v>
      </c>
      <c r="F43" s="11">
        <v>1</v>
      </c>
      <c r="G43" s="95">
        <f t="shared" si="0"/>
        <v>5500</v>
      </c>
      <c r="H43" s="96"/>
    </row>
    <row r="44" spans="2:8" ht="18.600000000000001">
      <c r="B44" s="92" t="s">
        <v>41</v>
      </c>
      <c r="C44" s="93"/>
      <c r="D44" s="94"/>
      <c r="E44" s="10">
        <v>100</v>
      </c>
      <c r="F44" s="11">
        <v>17</v>
      </c>
      <c r="G44" s="95">
        <f t="shared" si="0"/>
        <v>1700</v>
      </c>
      <c r="H44" s="96"/>
    </row>
    <row r="45" spans="2:8" ht="18.600000000000001">
      <c r="B45" s="92"/>
      <c r="C45" s="93"/>
      <c r="D45" s="94"/>
      <c r="E45" s="10"/>
      <c r="F45" s="11"/>
      <c r="G45" s="95">
        <f t="shared" si="0"/>
        <v>0</v>
      </c>
      <c r="H45" s="96"/>
    </row>
    <row r="46" spans="2:8" ht="18.600000000000001">
      <c r="B46" s="92"/>
      <c r="C46" s="93"/>
      <c r="D46" s="94"/>
      <c r="E46" s="10"/>
      <c r="F46" s="11"/>
      <c r="G46" s="95">
        <f t="shared" si="0"/>
        <v>0</v>
      </c>
      <c r="H46" s="96"/>
    </row>
    <row r="47" spans="2:8" ht="18.600000000000001">
      <c r="B47" s="92"/>
      <c r="C47" s="93"/>
      <c r="D47" s="94"/>
      <c r="E47" s="10"/>
      <c r="F47" s="11"/>
      <c r="G47" s="95">
        <f t="shared" si="0"/>
        <v>0</v>
      </c>
      <c r="H47" s="96"/>
    </row>
    <row r="48" spans="2:8" ht="16.5" customHeight="1">
      <c r="B48" s="92"/>
      <c r="C48" s="93"/>
      <c r="D48" s="94"/>
      <c r="E48" s="10"/>
      <c r="F48" s="11"/>
      <c r="G48" s="95">
        <f t="shared" si="0"/>
        <v>0</v>
      </c>
      <c r="H48" s="96"/>
    </row>
    <row r="49" spans="2:10" ht="18.600000000000001">
      <c r="B49" s="92"/>
      <c r="C49" s="93"/>
      <c r="D49" s="94"/>
      <c r="E49" s="10"/>
      <c r="F49" s="12"/>
      <c r="G49" s="95">
        <f t="shared" si="0"/>
        <v>0</v>
      </c>
      <c r="H49" s="96"/>
    </row>
    <row r="50" spans="2:10" ht="21.6" thickBot="1">
      <c r="B50" s="107" t="s">
        <v>42</v>
      </c>
      <c r="C50" s="108"/>
      <c r="D50" s="108"/>
      <c r="E50" s="108"/>
      <c r="F50" s="109"/>
      <c r="G50" s="110">
        <f>SUM(G40:H49)</f>
        <v>26950</v>
      </c>
      <c r="H50" s="111"/>
      <c r="I50" s="2"/>
      <c r="J50" s="2"/>
    </row>
    <row r="51" spans="2:10" ht="12" customHeight="1" thickBot="1">
      <c r="C51" s="1"/>
      <c r="D51" s="1"/>
      <c r="E51" s="1"/>
      <c r="F51" s="6"/>
      <c r="G51" s="3"/>
      <c r="H51" s="3"/>
    </row>
    <row r="52" spans="2:10" ht="24" thickBot="1">
      <c r="B52" s="104" t="s">
        <v>43</v>
      </c>
      <c r="C52" s="105"/>
      <c r="D52" s="105"/>
      <c r="E52" s="105"/>
      <c r="F52" s="105"/>
      <c r="G52" s="105"/>
      <c r="H52" s="106"/>
    </row>
    <row r="53" spans="2:10" ht="18.600000000000001">
      <c r="B53" s="87" t="s">
        <v>33</v>
      </c>
      <c r="C53" s="88"/>
      <c r="D53" s="89"/>
      <c r="E53" s="25" t="s">
        <v>34</v>
      </c>
      <c r="F53" s="25" t="s">
        <v>35</v>
      </c>
      <c r="G53" s="90" t="s">
        <v>36</v>
      </c>
      <c r="H53" s="91"/>
    </row>
    <row r="54" spans="2:10" ht="18.600000000000001">
      <c r="B54" s="92" t="s">
        <v>75</v>
      </c>
      <c r="C54" s="93"/>
      <c r="D54" s="94"/>
      <c r="E54" s="10">
        <v>1000</v>
      </c>
      <c r="F54" s="11">
        <v>1</v>
      </c>
      <c r="G54" s="95">
        <f t="shared" ref="G54:G63" si="1">E54*F54</f>
        <v>1000</v>
      </c>
      <c r="H54" s="96"/>
    </row>
    <row r="55" spans="2:10" ht="18.600000000000001">
      <c r="B55" s="92"/>
      <c r="C55" s="93"/>
      <c r="D55" s="94"/>
      <c r="E55" s="10"/>
      <c r="F55" s="11"/>
      <c r="G55" s="95">
        <f t="shared" si="1"/>
        <v>0</v>
      </c>
      <c r="H55" s="96"/>
    </row>
    <row r="56" spans="2:10" ht="18.600000000000001">
      <c r="B56" s="92"/>
      <c r="C56" s="93"/>
      <c r="D56" s="94"/>
      <c r="E56" s="10"/>
      <c r="F56" s="11"/>
      <c r="G56" s="95">
        <f t="shared" si="1"/>
        <v>0</v>
      </c>
      <c r="H56" s="96"/>
    </row>
    <row r="57" spans="2:10" ht="18.600000000000001">
      <c r="B57" s="92"/>
      <c r="C57" s="93"/>
      <c r="D57" s="94"/>
      <c r="E57" s="10"/>
      <c r="F57" s="11"/>
      <c r="G57" s="95">
        <f t="shared" si="1"/>
        <v>0</v>
      </c>
      <c r="H57" s="96"/>
    </row>
    <row r="58" spans="2:10" ht="18.600000000000001">
      <c r="B58" s="92"/>
      <c r="C58" s="93"/>
      <c r="D58" s="94"/>
      <c r="E58" s="10"/>
      <c r="F58" s="11"/>
      <c r="G58" s="95">
        <f t="shared" si="1"/>
        <v>0</v>
      </c>
      <c r="H58" s="96"/>
    </row>
    <row r="59" spans="2:10" ht="18.600000000000001">
      <c r="B59" s="92"/>
      <c r="C59" s="93"/>
      <c r="D59" s="94"/>
      <c r="E59" s="10"/>
      <c r="F59" s="11"/>
      <c r="G59" s="95">
        <f t="shared" si="1"/>
        <v>0</v>
      </c>
      <c r="H59" s="96"/>
    </row>
    <row r="60" spans="2:10" ht="18.600000000000001">
      <c r="B60" s="92"/>
      <c r="C60" s="93"/>
      <c r="D60" s="94"/>
      <c r="E60" s="10"/>
      <c r="F60" s="11"/>
      <c r="G60" s="95">
        <f t="shared" si="1"/>
        <v>0</v>
      </c>
      <c r="H60" s="96"/>
    </row>
    <row r="61" spans="2:10" ht="18.600000000000001">
      <c r="B61" s="92"/>
      <c r="C61" s="93"/>
      <c r="D61" s="94"/>
      <c r="E61" s="10"/>
      <c r="F61" s="11"/>
      <c r="G61" s="95">
        <f t="shared" si="1"/>
        <v>0</v>
      </c>
      <c r="H61" s="96"/>
    </row>
    <row r="62" spans="2:10" ht="16.5" customHeight="1">
      <c r="B62" s="92"/>
      <c r="C62" s="93"/>
      <c r="D62" s="94"/>
      <c r="E62" s="10"/>
      <c r="F62" s="11"/>
      <c r="G62" s="95">
        <f t="shared" si="1"/>
        <v>0</v>
      </c>
      <c r="H62" s="96"/>
    </row>
    <row r="63" spans="2:10" ht="18.600000000000001">
      <c r="B63" s="92"/>
      <c r="C63" s="93"/>
      <c r="D63" s="94"/>
      <c r="E63" s="10"/>
      <c r="F63" s="12"/>
      <c r="G63" s="95">
        <f t="shared" si="1"/>
        <v>0</v>
      </c>
      <c r="H63" s="96"/>
    </row>
    <row r="64" spans="2:10" ht="21.6" thickBot="1">
      <c r="B64" s="107" t="s">
        <v>45</v>
      </c>
      <c r="C64" s="108"/>
      <c r="D64" s="108"/>
      <c r="E64" s="108"/>
      <c r="F64" s="109"/>
      <c r="G64" s="110">
        <f>SUM(G54:H63)</f>
        <v>1000</v>
      </c>
      <c r="H64" s="111"/>
      <c r="I64" s="2"/>
      <c r="J64" s="2"/>
    </row>
    <row r="65" spans="2:10" ht="12" customHeight="1" thickBot="1">
      <c r="C65" s="1"/>
      <c r="D65" s="1"/>
      <c r="E65" s="1"/>
      <c r="F65" s="6"/>
      <c r="G65" s="3"/>
      <c r="H65" s="3"/>
    </row>
    <row r="66" spans="2:10" ht="24" thickBot="1">
      <c r="B66" s="104" t="s">
        <v>46</v>
      </c>
      <c r="C66" s="105"/>
      <c r="D66" s="105"/>
      <c r="E66" s="105"/>
      <c r="F66" s="105"/>
      <c r="G66" s="105"/>
      <c r="H66" s="106"/>
    </row>
    <row r="67" spans="2:10" ht="18.600000000000001">
      <c r="B67" s="87" t="s">
        <v>33</v>
      </c>
      <c r="C67" s="88"/>
      <c r="D67" s="89"/>
      <c r="E67" s="25" t="s">
        <v>34</v>
      </c>
      <c r="F67" s="25" t="s">
        <v>35</v>
      </c>
      <c r="G67" s="90" t="s">
        <v>36</v>
      </c>
      <c r="H67" s="91"/>
    </row>
    <row r="68" spans="2:10" ht="18.600000000000001">
      <c r="B68" s="92" t="s">
        <v>82</v>
      </c>
      <c r="C68" s="93"/>
      <c r="D68" s="94"/>
      <c r="E68" s="10">
        <v>32</v>
      </c>
      <c r="F68" s="11">
        <v>52</v>
      </c>
      <c r="G68" s="95">
        <f t="shared" ref="G68:G77" si="2">E68*F68</f>
        <v>1664</v>
      </c>
      <c r="H68" s="96"/>
    </row>
    <row r="69" spans="2:10" ht="18.600000000000001">
      <c r="B69" s="92"/>
      <c r="C69" s="93"/>
      <c r="D69" s="94"/>
      <c r="E69" s="10"/>
      <c r="F69" s="11"/>
      <c r="G69" s="95">
        <f t="shared" si="2"/>
        <v>0</v>
      </c>
      <c r="H69" s="96"/>
    </row>
    <row r="70" spans="2:10" ht="18.600000000000001">
      <c r="B70" s="92"/>
      <c r="C70" s="93"/>
      <c r="D70" s="94"/>
      <c r="E70" s="10"/>
      <c r="F70" s="11"/>
      <c r="G70" s="95">
        <f t="shared" si="2"/>
        <v>0</v>
      </c>
      <c r="H70" s="96"/>
    </row>
    <row r="71" spans="2:10" ht="18.600000000000001">
      <c r="B71" s="92"/>
      <c r="C71" s="93"/>
      <c r="D71" s="94"/>
      <c r="E71" s="10"/>
      <c r="F71" s="11"/>
      <c r="G71" s="95">
        <f t="shared" si="2"/>
        <v>0</v>
      </c>
      <c r="H71" s="96"/>
    </row>
    <row r="72" spans="2:10" ht="18.600000000000001">
      <c r="B72" s="92"/>
      <c r="C72" s="93"/>
      <c r="D72" s="94"/>
      <c r="E72" s="10"/>
      <c r="F72" s="11"/>
      <c r="G72" s="95">
        <f t="shared" si="2"/>
        <v>0</v>
      </c>
      <c r="H72" s="96"/>
    </row>
    <row r="73" spans="2:10" ht="18.600000000000001">
      <c r="B73" s="92"/>
      <c r="C73" s="93"/>
      <c r="D73" s="94"/>
      <c r="E73" s="10"/>
      <c r="F73" s="11"/>
      <c r="G73" s="95">
        <f t="shared" si="2"/>
        <v>0</v>
      </c>
      <c r="H73" s="96"/>
    </row>
    <row r="74" spans="2:10" ht="18.600000000000001">
      <c r="B74" s="92"/>
      <c r="C74" s="93"/>
      <c r="D74" s="94"/>
      <c r="E74" s="10"/>
      <c r="F74" s="11"/>
      <c r="G74" s="95">
        <f t="shared" si="2"/>
        <v>0</v>
      </c>
      <c r="H74" s="96"/>
    </row>
    <row r="75" spans="2:10" ht="18.600000000000001">
      <c r="B75" s="92"/>
      <c r="C75" s="93"/>
      <c r="D75" s="94"/>
      <c r="E75" s="10"/>
      <c r="F75" s="11"/>
      <c r="G75" s="95">
        <f t="shared" si="2"/>
        <v>0</v>
      </c>
      <c r="H75" s="96"/>
    </row>
    <row r="76" spans="2:10" ht="16.5" customHeight="1">
      <c r="B76" s="92"/>
      <c r="C76" s="93"/>
      <c r="D76" s="94"/>
      <c r="E76" s="10"/>
      <c r="F76" s="11"/>
      <c r="G76" s="95">
        <f t="shared" si="2"/>
        <v>0</v>
      </c>
      <c r="H76" s="96"/>
    </row>
    <row r="77" spans="2:10" ht="18.600000000000001">
      <c r="B77" s="92"/>
      <c r="C77" s="93"/>
      <c r="D77" s="94"/>
      <c r="E77" s="10"/>
      <c r="F77" s="12"/>
      <c r="G77" s="95">
        <f t="shared" si="2"/>
        <v>0</v>
      </c>
      <c r="H77" s="96"/>
    </row>
    <row r="78" spans="2:10" ht="21.6" thickBot="1">
      <c r="B78" s="107" t="s">
        <v>50</v>
      </c>
      <c r="C78" s="108"/>
      <c r="D78" s="108"/>
      <c r="E78" s="108"/>
      <c r="F78" s="109"/>
      <c r="G78" s="110">
        <f>SUM(G68:H77)</f>
        <v>1664</v>
      </c>
      <c r="H78" s="111"/>
      <c r="I78" s="2"/>
      <c r="J78" s="2"/>
    </row>
    <row r="79" spans="2:10" ht="11.25" customHeight="1" thickBot="1">
      <c r="B79" s="7"/>
      <c r="C79" s="1"/>
      <c r="D79" s="1"/>
      <c r="E79" s="1"/>
      <c r="F79" s="6"/>
      <c r="G79" s="3"/>
      <c r="H79" s="3"/>
    </row>
    <row r="80" spans="2:10" ht="24" thickBot="1">
      <c r="B80" s="104" t="s">
        <v>51</v>
      </c>
      <c r="C80" s="105"/>
      <c r="D80" s="105"/>
      <c r="E80" s="105"/>
      <c r="F80" s="105"/>
      <c r="G80" s="105"/>
      <c r="H80" s="106"/>
    </row>
    <row r="81" spans="2:10" ht="18.600000000000001">
      <c r="B81" s="87" t="s">
        <v>33</v>
      </c>
      <c r="C81" s="88"/>
      <c r="D81" s="89"/>
      <c r="E81" s="25" t="s">
        <v>34</v>
      </c>
      <c r="F81" s="25" t="s">
        <v>35</v>
      </c>
      <c r="G81" s="90" t="s">
        <v>36</v>
      </c>
      <c r="H81" s="91"/>
    </row>
    <row r="82" spans="2:10" ht="18.600000000000001">
      <c r="B82" s="92" t="s">
        <v>52</v>
      </c>
      <c r="C82" s="93"/>
      <c r="D82" s="94"/>
      <c r="E82" s="10">
        <v>423</v>
      </c>
      <c r="F82" s="11">
        <v>2</v>
      </c>
      <c r="G82" s="95">
        <f t="shared" ref="G82:G91" si="3">E82*F82</f>
        <v>846</v>
      </c>
      <c r="H82" s="96"/>
    </row>
    <row r="83" spans="2:10" ht="18.600000000000001">
      <c r="B83" s="92" t="s">
        <v>53</v>
      </c>
      <c r="C83" s="93"/>
      <c r="D83" s="94"/>
      <c r="E83" s="10">
        <v>334</v>
      </c>
      <c r="F83" s="11">
        <v>24</v>
      </c>
      <c r="G83" s="95">
        <f t="shared" si="3"/>
        <v>8016</v>
      </c>
      <c r="H83" s="96"/>
    </row>
    <row r="84" spans="2:10" ht="18.600000000000001">
      <c r="B84" s="92" t="s">
        <v>54</v>
      </c>
      <c r="C84" s="93"/>
      <c r="D84" s="94"/>
      <c r="E84" s="10">
        <v>41</v>
      </c>
      <c r="F84" s="11">
        <v>24</v>
      </c>
      <c r="G84" s="95">
        <f t="shared" si="3"/>
        <v>984</v>
      </c>
      <c r="H84" s="96"/>
    </row>
    <row r="85" spans="2:10" ht="18.600000000000001">
      <c r="B85" s="92" t="s">
        <v>55</v>
      </c>
      <c r="C85" s="93"/>
      <c r="D85" s="94"/>
      <c r="E85" s="10">
        <v>83</v>
      </c>
      <c r="F85" s="11">
        <v>24</v>
      </c>
      <c r="G85" s="95">
        <f t="shared" si="3"/>
        <v>1992</v>
      </c>
      <c r="H85" s="96"/>
    </row>
    <row r="86" spans="2:10" ht="18.600000000000001">
      <c r="B86" s="92" t="s">
        <v>56</v>
      </c>
      <c r="C86" s="93"/>
      <c r="D86" s="94"/>
      <c r="E86" s="10">
        <v>120</v>
      </c>
      <c r="F86" s="11">
        <v>24</v>
      </c>
      <c r="G86" s="95">
        <f t="shared" si="3"/>
        <v>2880</v>
      </c>
      <c r="H86" s="96"/>
    </row>
    <row r="87" spans="2:10" ht="18.600000000000001">
      <c r="B87" s="92" t="s">
        <v>57</v>
      </c>
      <c r="C87" s="93"/>
      <c r="D87" s="94"/>
      <c r="E87" s="10">
        <v>40</v>
      </c>
      <c r="F87" s="11">
        <v>2</v>
      </c>
      <c r="G87" s="95">
        <f t="shared" si="3"/>
        <v>80</v>
      </c>
      <c r="H87" s="96"/>
    </row>
    <row r="88" spans="2:10" ht="18.600000000000001">
      <c r="B88" s="92" t="s">
        <v>58</v>
      </c>
      <c r="C88" s="93"/>
      <c r="D88" s="94"/>
      <c r="E88" s="10">
        <v>12</v>
      </c>
      <c r="F88" s="11">
        <v>20</v>
      </c>
      <c r="G88" s="95">
        <f>E88*F88</f>
        <v>240</v>
      </c>
      <c r="H88" s="96"/>
    </row>
    <row r="89" spans="2:10" ht="18.600000000000001">
      <c r="B89" s="92"/>
      <c r="C89" s="93"/>
      <c r="D89" s="94"/>
      <c r="E89" s="10"/>
      <c r="F89" s="11"/>
      <c r="G89" s="95">
        <f t="shared" si="3"/>
        <v>0</v>
      </c>
      <c r="H89" s="96"/>
    </row>
    <row r="90" spans="2:10" ht="16.5" customHeight="1">
      <c r="B90" s="92" t="s">
        <v>79</v>
      </c>
      <c r="C90" s="93"/>
      <c r="D90" s="94"/>
      <c r="E90" s="10">
        <v>300</v>
      </c>
      <c r="F90" s="11">
        <v>10</v>
      </c>
      <c r="G90" s="95">
        <f>E90*F90</f>
        <v>3000</v>
      </c>
      <c r="H90" s="96"/>
    </row>
    <row r="91" spans="2:10" ht="18.600000000000001">
      <c r="B91" s="92"/>
      <c r="C91" s="93"/>
      <c r="D91" s="94"/>
      <c r="E91" s="10"/>
      <c r="F91" s="12"/>
      <c r="G91" s="95">
        <f t="shared" si="3"/>
        <v>0</v>
      </c>
      <c r="H91" s="96"/>
    </row>
    <row r="92" spans="2:10" ht="21.6" thickBot="1">
      <c r="B92" s="107" t="s">
        <v>60</v>
      </c>
      <c r="C92" s="108"/>
      <c r="D92" s="108"/>
      <c r="E92" s="108"/>
      <c r="F92" s="109"/>
      <c r="G92" s="110">
        <f>SUM(G82:H91)</f>
        <v>18038</v>
      </c>
      <c r="H92" s="111"/>
      <c r="I92" s="2"/>
      <c r="J92" s="2"/>
    </row>
    <row r="93" spans="2:10" ht="12" customHeight="1" thickBot="1">
      <c r="B93" s="7"/>
      <c r="C93" s="1"/>
      <c r="D93" s="1"/>
      <c r="E93" s="1"/>
      <c r="F93" s="6"/>
      <c r="G93" s="3"/>
      <c r="H93" s="3"/>
    </row>
    <row r="94" spans="2:10" ht="24" thickBot="1">
      <c r="B94" s="104" t="s">
        <v>61</v>
      </c>
      <c r="C94" s="105"/>
      <c r="D94" s="105"/>
      <c r="E94" s="105"/>
      <c r="F94" s="105"/>
      <c r="G94" s="105"/>
      <c r="H94" s="106"/>
    </row>
    <row r="95" spans="2:10" ht="18.600000000000001">
      <c r="B95" s="87" t="s">
        <v>33</v>
      </c>
      <c r="C95" s="88"/>
      <c r="D95" s="89"/>
      <c r="E95" s="25" t="s">
        <v>34</v>
      </c>
      <c r="F95" s="25" t="s">
        <v>35</v>
      </c>
      <c r="G95" s="90" t="s">
        <v>36</v>
      </c>
      <c r="H95" s="91"/>
    </row>
    <row r="96" spans="2:10" ht="18.600000000000001" customHeight="1">
      <c r="B96" s="92" t="s">
        <v>62</v>
      </c>
      <c r="C96" s="93"/>
      <c r="D96" s="94"/>
      <c r="E96" s="10">
        <v>57</v>
      </c>
      <c r="F96" s="11">
        <v>75</v>
      </c>
      <c r="G96" s="95">
        <f t="shared" ref="G96:G104" si="4">E96*F96</f>
        <v>4275</v>
      </c>
      <c r="H96" s="96"/>
    </row>
    <row r="97" spans="2:8" ht="18.600000000000001" customHeight="1">
      <c r="B97" s="92" t="s">
        <v>63</v>
      </c>
      <c r="C97" s="93"/>
      <c r="D97" s="94"/>
      <c r="E97" s="10">
        <v>31</v>
      </c>
      <c r="F97" s="11">
        <v>15</v>
      </c>
      <c r="G97" s="95">
        <f t="shared" si="4"/>
        <v>465</v>
      </c>
      <c r="H97" s="96"/>
    </row>
    <row r="98" spans="2:8" ht="18.600000000000001" customHeight="1">
      <c r="B98" s="92" t="s">
        <v>64</v>
      </c>
      <c r="C98" s="93"/>
      <c r="D98" s="94"/>
      <c r="E98" s="10">
        <v>13</v>
      </c>
      <c r="F98" s="11">
        <v>30</v>
      </c>
      <c r="G98" s="95">
        <f t="shared" si="4"/>
        <v>390</v>
      </c>
      <c r="H98" s="96"/>
    </row>
    <row r="99" spans="2:8" ht="18.600000000000001" customHeight="1">
      <c r="B99" s="92" t="s">
        <v>65</v>
      </c>
      <c r="C99" s="93"/>
      <c r="D99" s="94"/>
      <c r="E99" s="10">
        <v>15</v>
      </c>
      <c r="F99" s="11">
        <v>20</v>
      </c>
      <c r="G99" s="95">
        <f t="shared" si="4"/>
        <v>300</v>
      </c>
      <c r="H99" s="96"/>
    </row>
    <row r="100" spans="2:8" ht="18.600000000000001" customHeight="1">
      <c r="B100" s="92" t="s">
        <v>66</v>
      </c>
      <c r="C100" s="93"/>
      <c r="D100" s="94"/>
      <c r="E100" s="10">
        <v>22</v>
      </c>
      <c r="F100" s="11">
        <v>10</v>
      </c>
      <c r="G100" s="95">
        <f t="shared" si="4"/>
        <v>220</v>
      </c>
      <c r="H100" s="96"/>
    </row>
    <row r="101" spans="2:8" ht="18.600000000000001" customHeight="1">
      <c r="B101" s="92" t="s">
        <v>67</v>
      </c>
      <c r="C101" s="93"/>
      <c r="D101" s="94"/>
      <c r="E101" s="10">
        <v>47</v>
      </c>
      <c r="F101" s="11">
        <v>40</v>
      </c>
      <c r="G101" s="95">
        <f t="shared" si="4"/>
        <v>1880</v>
      </c>
      <c r="H101" s="96"/>
    </row>
    <row r="102" spans="2:8" ht="18.600000000000001">
      <c r="B102" s="92" t="s">
        <v>68</v>
      </c>
      <c r="C102" s="93"/>
      <c r="D102" s="94"/>
      <c r="E102" s="10">
        <v>15.6</v>
      </c>
      <c r="F102" s="11">
        <v>80</v>
      </c>
      <c r="G102" s="95">
        <f t="shared" si="4"/>
        <v>1248</v>
      </c>
      <c r="H102" s="96"/>
    </row>
    <row r="103" spans="2:8" ht="18.600000000000001">
      <c r="B103" s="92" t="s">
        <v>69</v>
      </c>
      <c r="C103" s="93"/>
      <c r="D103" s="94"/>
      <c r="E103" s="10">
        <v>65</v>
      </c>
      <c r="F103" s="11">
        <v>20</v>
      </c>
      <c r="G103" s="95">
        <f t="shared" si="4"/>
        <v>1300</v>
      </c>
      <c r="H103" s="96"/>
    </row>
    <row r="104" spans="2:8" ht="18.600000000000001" customHeight="1">
      <c r="B104" s="92" t="s">
        <v>70</v>
      </c>
      <c r="C104" s="93"/>
      <c r="D104" s="94"/>
      <c r="E104" s="10">
        <v>14.3</v>
      </c>
      <c r="F104" s="11">
        <v>30</v>
      </c>
      <c r="G104" s="95">
        <f t="shared" si="4"/>
        <v>429</v>
      </c>
      <c r="H104" s="96"/>
    </row>
    <row r="105" spans="2:8" ht="18.600000000000001">
      <c r="B105" s="35"/>
      <c r="C105" s="36"/>
      <c r="D105" s="37"/>
      <c r="E105" s="25" t="s">
        <v>71</v>
      </c>
      <c r="F105" s="25"/>
      <c r="G105" s="32"/>
      <c r="H105" s="33"/>
    </row>
    <row r="106" spans="2:8" ht="18.600000000000001">
      <c r="B106" s="92" t="s">
        <v>62</v>
      </c>
      <c r="C106" s="93"/>
      <c r="D106" s="94"/>
      <c r="E106" s="10">
        <v>97</v>
      </c>
      <c r="F106" s="11">
        <v>15</v>
      </c>
      <c r="G106" s="95">
        <f t="shared" ref="G106:G115" si="5">E106*F106</f>
        <v>1455</v>
      </c>
      <c r="H106" s="96"/>
    </row>
    <row r="107" spans="2:8" ht="18.600000000000001">
      <c r="B107" s="92" t="s">
        <v>63</v>
      </c>
      <c r="C107" s="93"/>
      <c r="D107" s="94"/>
      <c r="E107" s="10">
        <v>71</v>
      </c>
      <c r="F107" s="11">
        <v>15</v>
      </c>
      <c r="G107" s="95">
        <f t="shared" si="5"/>
        <v>1065</v>
      </c>
      <c r="H107" s="96"/>
    </row>
    <row r="108" spans="2:8" ht="18.600000000000001">
      <c r="B108" s="92" t="s">
        <v>64</v>
      </c>
      <c r="C108" s="93"/>
      <c r="D108" s="94"/>
      <c r="E108" s="10">
        <v>53</v>
      </c>
      <c r="F108" s="11">
        <v>10</v>
      </c>
      <c r="G108" s="95">
        <f t="shared" si="5"/>
        <v>530</v>
      </c>
      <c r="H108" s="96"/>
    </row>
    <row r="109" spans="2:8" ht="18.600000000000001">
      <c r="B109" s="92" t="s">
        <v>65</v>
      </c>
      <c r="C109" s="93"/>
      <c r="D109" s="94"/>
      <c r="E109" s="10">
        <v>55</v>
      </c>
      <c r="F109" s="11">
        <v>10</v>
      </c>
      <c r="G109" s="95">
        <f t="shared" si="5"/>
        <v>550</v>
      </c>
      <c r="H109" s="96"/>
    </row>
    <row r="110" spans="2:8" ht="18.600000000000001">
      <c r="B110" s="92" t="s">
        <v>66</v>
      </c>
      <c r="C110" s="93"/>
      <c r="D110" s="94"/>
      <c r="E110" s="10">
        <v>62</v>
      </c>
      <c r="F110" s="11">
        <v>10</v>
      </c>
      <c r="G110" s="95">
        <f t="shared" si="5"/>
        <v>620</v>
      </c>
      <c r="H110" s="96"/>
    </row>
    <row r="111" spans="2:8" ht="18.600000000000001">
      <c r="B111" s="92" t="s">
        <v>67</v>
      </c>
      <c r="C111" s="93"/>
      <c r="D111" s="94"/>
      <c r="E111" s="10">
        <v>47</v>
      </c>
      <c r="F111" s="11">
        <v>10</v>
      </c>
      <c r="G111" s="95">
        <f t="shared" si="5"/>
        <v>470</v>
      </c>
      <c r="H111" s="96"/>
    </row>
    <row r="112" spans="2:8" ht="18.600000000000001">
      <c r="B112" s="92" t="s">
        <v>69</v>
      </c>
      <c r="C112" s="93"/>
      <c r="D112" s="94"/>
      <c r="E112" s="10">
        <v>65</v>
      </c>
      <c r="F112" s="11">
        <v>10</v>
      </c>
      <c r="G112" s="95">
        <f>E112*F112</f>
        <v>650</v>
      </c>
      <c r="H112" s="96"/>
    </row>
    <row r="113" spans="2:10" ht="15.6">
      <c r="E113" s="10"/>
      <c r="G113" s="95">
        <f>E113*F112</f>
        <v>0</v>
      </c>
      <c r="H113" s="96"/>
    </row>
    <row r="114" spans="2:10" ht="16.5" customHeight="1">
      <c r="B114" s="92"/>
      <c r="C114" s="93"/>
      <c r="D114" s="94"/>
      <c r="E114" s="10"/>
      <c r="F114" s="11"/>
      <c r="G114" s="95">
        <f t="shared" si="5"/>
        <v>0</v>
      </c>
      <c r="H114" s="96"/>
    </row>
    <row r="115" spans="2:10" ht="18.600000000000001">
      <c r="B115" s="92"/>
      <c r="C115" s="93"/>
      <c r="D115" s="94"/>
      <c r="E115" s="10"/>
      <c r="F115" s="12"/>
      <c r="G115" s="95">
        <f t="shared" si="5"/>
        <v>0</v>
      </c>
      <c r="H115" s="96"/>
    </row>
    <row r="116" spans="2:10" ht="21.6" thickBot="1">
      <c r="B116" s="107" t="s">
        <v>72</v>
      </c>
      <c r="C116" s="108"/>
      <c r="D116" s="108"/>
      <c r="E116" s="108"/>
      <c r="F116" s="109"/>
      <c r="G116" s="110">
        <f>SUM(G96:H115)</f>
        <v>15847</v>
      </c>
      <c r="H116" s="111"/>
      <c r="I116" s="2"/>
      <c r="J116" s="2"/>
    </row>
    <row r="117" spans="2:10" ht="21.6" thickBot="1">
      <c r="B117" s="112" t="s">
        <v>73</v>
      </c>
      <c r="C117" s="113"/>
      <c r="D117" s="113"/>
      <c r="E117" s="113"/>
      <c r="F117" s="114"/>
      <c r="G117" s="115">
        <f>SUM(G116,G92,G78,G64,G50)</f>
        <v>63499</v>
      </c>
      <c r="H117" s="116"/>
    </row>
    <row r="126" spans="2:10" ht="35.25" customHeight="1"/>
    <row r="127" spans="2:10" ht="79.5" customHeight="1"/>
    <row r="129" ht="16.5" customHeight="1"/>
    <row r="130" ht="60" customHeight="1"/>
    <row r="135" ht="33" customHeight="1"/>
    <row r="136" ht="61.5" customHeight="1"/>
    <row r="138" ht="16.5" customHeight="1"/>
    <row r="139" ht="57" customHeight="1"/>
    <row r="140" ht="15.75" customHeight="1"/>
    <row r="141" ht="30" customHeight="1"/>
    <row r="142" ht="7.5" customHeight="1"/>
    <row r="145" ht="14.25" customHeight="1"/>
    <row r="146" ht="6.75" customHeight="1"/>
    <row r="147" ht="36.75" customHeight="1"/>
    <row r="149" ht="16.5" customHeight="1"/>
    <row r="150" ht="57" customHeight="1"/>
    <row r="152" ht="54.75" customHeight="1"/>
    <row r="154" ht="16.5" customHeight="1"/>
    <row r="155" ht="110.25" customHeight="1"/>
    <row r="157" ht="16.5" customHeight="1"/>
    <row r="158" ht="99" customHeight="1"/>
  </sheetData>
  <mergeCells count="191">
    <mergeCell ref="B115:D115"/>
    <mergeCell ref="G115:H115"/>
    <mergeCell ref="B116:F116"/>
    <mergeCell ref="G116:H116"/>
    <mergeCell ref="B117:F117"/>
    <mergeCell ref="G117:H117"/>
    <mergeCell ref="B111:D111"/>
    <mergeCell ref="G111:H111"/>
    <mergeCell ref="B112:D112"/>
    <mergeCell ref="G112:H112"/>
    <mergeCell ref="G113:H113"/>
    <mergeCell ref="B114:D114"/>
    <mergeCell ref="G114:H114"/>
    <mergeCell ref="B108:D108"/>
    <mergeCell ref="G108:H108"/>
    <mergeCell ref="B109:D109"/>
    <mergeCell ref="G109:H109"/>
    <mergeCell ref="B110:D110"/>
    <mergeCell ref="G110:H110"/>
    <mergeCell ref="B104:D104"/>
    <mergeCell ref="G104:H104"/>
    <mergeCell ref="B106:D106"/>
    <mergeCell ref="G106:H106"/>
    <mergeCell ref="B107:D107"/>
    <mergeCell ref="G107:H107"/>
    <mergeCell ref="B101:D101"/>
    <mergeCell ref="G101:H101"/>
    <mergeCell ref="B102:D102"/>
    <mergeCell ref="G102:H102"/>
    <mergeCell ref="B103:D103"/>
    <mergeCell ref="G103:H103"/>
    <mergeCell ref="B98:D98"/>
    <mergeCell ref="G98:H98"/>
    <mergeCell ref="B99:D99"/>
    <mergeCell ref="G99:H99"/>
    <mergeCell ref="B100:D100"/>
    <mergeCell ref="G100:H100"/>
    <mergeCell ref="B94:H94"/>
    <mergeCell ref="B95:D95"/>
    <mergeCell ref="G95:H95"/>
    <mergeCell ref="B96:D96"/>
    <mergeCell ref="G96:H96"/>
    <mergeCell ref="B97:D97"/>
    <mergeCell ref="G97:H97"/>
    <mergeCell ref="B90:D90"/>
    <mergeCell ref="G90:H90"/>
    <mergeCell ref="B91:D91"/>
    <mergeCell ref="G91:H91"/>
    <mergeCell ref="B92:F92"/>
    <mergeCell ref="G92:H92"/>
    <mergeCell ref="B87:D87"/>
    <mergeCell ref="G87:H87"/>
    <mergeCell ref="B88:D88"/>
    <mergeCell ref="G88:H88"/>
    <mergeCell ref="B89:D89"/>
    <mergeCell ref="G89:H89"/>
    <mergeCell ref="B84:D84"/>
    <mergeCell ref="G84:H84"/>
    <mergeCell ref="B85:D85"/>
    <mergeCell ref="G85:H85"/>
    <mergeCell ref="B86:D86"/>
    <mergeCell ref="G86:H86"/>
    <mergeCell ref="B80:H80"/>
    <mergeCell ref="B81:D81"/>
    <mergeCell ref="G81:H81"/>
    <mergeCell ref="B82:D82"/>
    <mergeCell ref="G82:H82"/>
    <mergeCell ref="B83:D83"/>
    <mergeCell ref="G83:H83"/>
    <mergeCell ref="B76:D76"/>
    <mergeCell ref="G76:H76"/>
    <mergeCell ref="B77:D77"/>
    <mergeCell ref="G77:H77"/>
    <mergeCell ref="B78:F78"/>
    <mergeCell ref="G78:H78"/>
    <mergeCell ref="B73:D73"/>
    <mergeCell ref="G73:H73"/>
    <mergeCell ref="B74:D74"/>
    <mergeCell ref="G74:H74"/>
    <mergeCell ref="B75:D75"/>
    <mergeCell ref="G75:H75"/>
    <mergeCell ref="B70:D70"/>
    <mergeCell ref="G70:H70"/>
    <mergeCell ref="B71:D71"/>
    <mergeCell ref="G71:H71"/>
    <mergeCell ref="B72:D72"/>
    <mergeCell ref="G72:H72"/>
    <mergeCell ref="B66:H66"/>
    <mergeCell ref="B67:D67"/>
    <mergeCell ref="G67:H67"/>
    <mergeCell ref="B68:D68"/>
    <mergeCell ref="G68:H68"/>
    <mergeCell ref="B69:D69"/>
    <mergeCell ref="G69:H69"/>
    <mergeCell ref="B62:D62"/>
    <mergeCell ref="G62:H62"/>
    <mergeCell ref="B63:D63"/>
    <mergeCell ref="G63:H63"/>
    <mergeCell ref="B64:F64"/>
    <mergeCell ref="G64:H64"/>
    <mergeCell ref="B59:D59"/>
    <mergeCell ref="G59:H59"/>
    <mergeCell ref="B60:D60"/>
    <mergeCell ref="G60:H60"/>
    <mergeCell ref="B61:D61"/>
    <mergeCell ref="G61:H61"/>
    <mergeCell ref="B56:D56"/>
    <mergeCell ref="G56:H56"/>
    <mergeCell ref="B57:D57"/>
    <mergeCell ref="G57:H57"/>
    <mergeCell ref="B58:D58"/>
    <mergeCell ref="G58:H58"/>
    <mergeCell ref="B52:H52"/>
    <mergeCell ref="B53:D53"/>
    <mergeCell ref="G53:H53"/>
    <mergeCell ref="B54:D54"/>
    <mergeCell ref="G54:H54"/>
    <mergeCell ref="B55:D55"/>
    <mergeCell ref="G55:H55"/>
    <mergeCell ref="B48:D48"/>
    <mergeCell ref="G48:H48"/>
    <mergeCell ref="B49:D49"/>
    <mergeCell ref="G49:H49"/>
    <mergeCell ref="B50:F50"/>
    <mergeCell ref="G50:H50"/>
    <mergeCell ref="B45:D45"/>
    <mergeCell ref="G45:H45"/>
    <mergeCell ref="B46:D46"/>
    <mergeCell ref="G46:H46"/>
    <mergeCell ref="B47:D47"/>
    <mergeCell ref="G47:H47"/>
    <mergeCell ref="B42:D42"/>
    <mergeCell ref="G42:H42"/>
    <mergeCell ref="B43:D43"/>
    <mergeCell ref="G43:H43"/>
    <mergeCell ref="B44:D44"/>
    <mergeCell ref="G44:H44"/>
    <mergeCell ref="B39:D39"/>
    <mergeCell ref="G39:H39"/>
    <mergeCell ref="B40:D40"/>
    <mergeCell ref="G40:H40"/>
    <mergeCell ref="B41:D41"/>
    <mergeCell ref="G41:H41"/>
    <mergeCell ref="B34:D34"/>
    <mergeCell ref="E34:F34"/>
    <mergeCell ref="G34:H34"/>
    <mergeCell ref="B36:H36"/>
    <mergeCell ref="B37:H37"/>
    <mergeCell ref="B38:H38"/>
    <mergeCell ref="B32:D32"/>
    <mergeCell ref="E32:F32"/>
    <mergeCell ref="G32:H32"/>
    <mergeCell ref="B33:D33"/>
    <mergeCell ref="E33:F33"/>
    <mergeCell ref="G33:H33"/>
    <mergeCell ref="E29:F29"/>
    <mergeCell ref="G29:H29"/>
    <mergeCell ref="B30:D30"/>
    <mergeCell ref="E30:F30"/>
    <mergeCell ref="G30:H30"/>
    <mergeCell ref="B31:D31"/>
    <mergeCell ref="E31:F31"/>
    <mergeCell ref="G31:H31"/>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88266-E21D-44C8-B4D9-DBDBCD78D6B7}">
  <sheetPr>
    <pageSetUpPr fitToPage="1"/>
  </sheetPr>
  <dimension ref="B1:J158"/>
  <sheetViews>
    <sheetView topLeftCell="A80" zoomScale="70" zoomScaleNormal="70" workbookViewId="0">
      <selection activeCell="J94" sqref="J94"/>
    </sheetView>
  </sheetViews>
  <sheetFormatPr defaultColWidth="8.85546875" defaultRowHeight="14.4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s>
  <sheetData>
    <row r="1" spans="2:8" ht="86.25" customHeight="1">
      <c r="C1" s="4"/>
      <c r="D1" s="4"/>
      <c r="E1" s="4"/>
      <c r="F1" s="4"/>
      <c r="G1" s="4"/>
      <c r="H1" s="4"/>
    </row>
    <row r="2" spans="2:8" ht="26.1">
      <c r="C2" s="53" t="s">
        <v>0</v>
      </c>
      <c r="D2" s="53"/>
      <c r="E2" s="53"/>
      <c r="F2" s="53"/>
      <c r="G2" s="53"/>
      <c r="H2" s="53"/>
    </row>
    <row r="3" spans="2:8" ht="10.5" customHeight="1" thickBot="1">
      <c r="C3" s="1"/>
      <c r="D3" s="1"/>
      <c r="E3" s="1"/>
      <c r="F3" s="1"/>
      <c r="G3" s="1"/>
      <c r="H3" s="1"/>
    </row>
    <row r="4" spans="2:8" ht="15.75" customHeight="1">
      <c r="B4" s="54" t="s">
        <v>1</v>
      </c>
      <c r="C4" s="55"/>
      <c r="D4" s="55"/>
      <c r="E4" s="55"/>
      <c r="F4" s="55"/>
      <c r="G4" s="55"/>
      <c r="H4" s="56"/>
    </row>
    <row r="5" spans="2:8" ht="15.75" customHeight="1">
      <c r="B5" s="57"/>
      <c r="C5" s="58"/>
      <c r="D5" s="58"/>
      <c r="E5" s="58"/>
      <c r="F5" s="58"/>
      <c r="G5" s="58"/>
      <c r="H5" s="59"/>
    </row>
    <row r="6" spans="2:8" ht="15.75" customHeight="1">
      <c r="B6" s="57"/>
      <c r="C6" s="58"/>
      <c r="D6" s="58"/>
      <c r="E6" s="58"/>
      <c r="F6" s="58"/>
      <c r="G6" s="58"/>
      <c r="H6" s="59"/>
    </row>
    <row r="7" spans="2:8" ht="15.75" customHeight="1">
      <c r="B7" s="57"/>
      <c r="C7" s="58"/>
      <c r="D7" s="58"/>
      <c r="E7" s="58"/>
      <c r="F7" s="58"/>
      <c r="G7" s="58"/>
      <c r="H7" s="59"/>
    </row>
    <row r="8" spans="2:8" ht="15.75" customHeight="1">
      <c r="B8" s="57"/>
      <c r="C8" s="58"/>
      <c r="D8" s="58"/>
      <c r="E8" s="58"/>
      <c r="F8" s="58"/>
      <c r="G8" s="58"/>
      <c r="H8" s="59"/>
    </row>
    <row r="9" spans="2:8" ht="15.75" customHeight="1">
      <c r="B9" s="57"/>
      <c r="C9" s="58"/>
      <c r="D9" s="58"/>
      <c r="E9" s="58"/>
      <c r="F9" s="58"/>
      <c r="G9" s="58"/>
      <c r="H9" s="59"/>
    </row>
    <row r="10" spans="2:8" ht="75" customHeight="1" thickBot="1">
      <c r="B10" s="60"/>
      <c r="C10" s="61"/>
      <c r="D10" s="61"/>
      <c r="E10" s="61"/>
      <c r="F10" s="61"/>
      <c r="G10" s="61"/>
      <c r="H10" s="62"/>
    </row>
    <row r="11" spans="2:8" ht="16.5" customHeight="1" thickBot="1">
      <c r="C11" s="5"/>
      <c r="D11" s="5"/>
      <c r="E11" s="5"/>
      <c r="F11" s="5"/>
      <c r="G11" s="5"/>
      <c r="H11" s="5"/>
    </row>
    <row r="12" spans="2:8" ht="26.45" thickBot="1">
      <c r="B12" s="38" t="s">
        <v>2</v>
      </c>
      <c r="C12" s="39"/>
      <c r="D12" s="39"/>
      <c r="E12" s="39"/>
      <c r="F12" s="39"/>
      <c r="G12" s="39"/>
      <c r="H12" s="40"/>
    </row>
    <row r="13" spans="2:8" ht="8.25" customHeight="1" thickBot="1">
      <c r="B13" s="13"/>
      <c r="C13" s="14"/>
      <c r="D13" s="14"/>
      <c r="E13" s="15"/>
      <c r="F13" s="15"/>
      <c r="G13" s="15"/>
      <c r="H13" s="28"/>
    </row>
    <row r="14" spans="2:8" ht="21" customHeight="1">
      <c r="B14" s="16"/>
      <c r="C14" s="63" t="s">
        <v>3</v>
      </c>
      <c r="D14" s="64"/>
      <c r="E14" s="65" t="s">
        <v>4</v>
      </c>
      <c r="F14" s="66"/>
      <c r="G14" s="67"/>
      <c r="H14" s="29"/>
    </row>
    <row r="15" spans="2:8" ht="21" customHeight="1" thickBot="1">
      <c r="B15" s="16"/>
      <c r="C15" s="63"/>
      <c r="D15" s="64"/>
      <c r="E15" s="68"/>
      <c r="F15" s="69"/>
      <c r="G15" s="70"/>
      <c r="H15" s="29"/>
    </row>
    <row r="16" spans="2:8" ht="23.25" customHeight="1" thickBot="1">
      <c r="B16" s="16"/>
      <c r="C16" s="71" t="s">
        <v>5</v>
      </c>
      <c r="D16" s="72"/>
      <c r="E16" s="30">
        <f>G117</f>
        <v>66220</v>
      </c>
      <c r="F16" s="73" t="s">
        <v>6</v>
      </c>
      <c r="G16" s="74"/>
      <c r="H16" s="75"/>
    </row>
    <row r="17" spans="2:8" ht="30" customHeight="1" thickBot="1">
      <c r="B17" s="16"/>
      <c r="C17" s="71" t="s">
        <v>7</v>
      </c>
      <c r="D17" s="72"/>
      <c r="E17" s="31">
        <v>45938</v>
      </c>
      <c r="F17" s="73"/>
      <c r="G17" s="74"/>
      <c r="H17" s="75"/>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6.45" thickBot="1">
      <c r="B21" s="38" t="s">
        <v>8</v>
      </c>
      <c r="C21" s="39"/>
      <c r="D21" s="39"/>
      <c r="E21" s="39"/>
      <c r="F21" s="39"/>
      <c r="G21" s="39"/>
      <c r="H21" s="40"/>
    </row>
    <row r="22" spans="2:8" ht="88.5" customHeight="1" thickBot="1">
      <c r="B22" s="41" t="s">
        <v>9</v>
      </c>
      <c r="C22" s="42"/>
      <c r="D22" s="42"/>
      <c r="E22" s="42"/>
      <c r="F22" s="42"/>
      <c r="G22" s="42"/>
      <c r="H22" s="43"/>
    </row>
    <row r="23" spans="2:8" ht="34.5" customHeight="1" thickBot="1">
      <c r="B23" s="44" t="s">
        <v>10</v>
      </c>
      <c r="C23" s="45"/>
      <c r="D23" s="45"/>
      <c r="E23" s="46" t="s">
        <v>11</v>
      </c>
      <c r="F23" s="46"/>
      <c r="G23" s="46" t="s">
        <v>12</v>
      </c>
      <c r="H23" s="47"/>
    </row>
    <row r="24" spans="2:8" ht="15.6">
      <c r="B24" s="48" t="s">
        <v>13</v>
      </c>
      <c r="C24" s="49"/>
      <c r="D24" s="49"/>
      <c r="E24" s="50" t="s">
        <v>14</v>
      </c>
      <c r="F24" s="50"/>
      <c r="G24" s="51" t="s">
        <v>15</v>
      </c>
      <c r="H24" s="52"/>
    </row>
    <row r="25" spans="2:8" ht="16.5" customHeight="1" thickBot="1">
      <c r="B25" s="81" t="s">
        <v>16</v>
      </c>
      <c r="C25" s="82"/>
      <c r="D25" s="82"/>
      <c r="E25" s="79" t="s">
        <v>14</v>
      </c>
      <c r="F25" s="79"/>
      <c r="G25" s="83" t="s">
        <v>17</v>
      </c>
      <c r="H25" s="84"/>
    </row>
    <row r="26" spans="2:8" ht="15.6">
      <c r="B26" s="81" t="s">
        <v>18</v>
      </c>
      <c r="C26" s="82"/>
      <c r="D26" s="82"/>
      <c r="E26" s="79" t="s">
        <v>14</v>
      </c>
      <c r="F26" s="79"/>
      <c r="G26" s="51" t="s">
        <v>15</v>
      </c>
      <c r="H26" s="52"/>
    </row>
    <row r="27" spans="2:8" ht="15.6">
      <c r="B27" s="76" t="s">
        <v>19</v>
      </c>
      <c r="C27" s="77"/>
      <c r="D27" s="78"/>
      <c r="E27" s="79" t="s">
        <v>14</v>
      </c>
      <c r="F27" s="79"/>
      <c r="G27" s="79" t="s">
        <v>20</v>
      </c>
      <c r="H27" s="80"/>
    </row>
    <row r="28" spans="2:8" ht="16.5" customHeight="1">
      <c r="B28" s="81" t="s">
        <v>21</v>
      </c>
      <c r="C28" s="82"/>
      <c r="D28" s="82"/>
      <c r="E28" s="79" t="s">
        <v>14</v>
      </c>
      <c r="F28" s="79"/>
      <c r="G28" s="79" t="s">
        <v>17</v>
      </c>
      <c r="H28" s="80"/>
    </row>
    <row r="29" spans="2:8" ht="15.6">
      <c r="C29" s="34" t="s">
        <v>22</v>
      </c>
      <c r="E29" s="79" t="s">
        <v>23</v>
      </c>
      <c r="F29" s="79"/>
      <c r="G29" s="85" t="s">
        <v>20</v>
      </c>
      <c r="H29" s="86"/>
    </row>
    <row r="30" spans="2:8" ht="15.6">
      <c r="B30" s="81" t="s">
        <v>24</v>
      </c>
      <c r="C30" s="82"/>
      <c r="D30" s="82"/>
      <c r="E30" s="79" t="s">
        <v>25</v>
      </c>
      <c r="F30" s="79"/>
      <c r="G30" s="83" t="s">
        <v>20</v>
      </c>
      <c r="H30" s="84"/>
    </row>
    <row r="31" spans="2:8" ht="15.6">
      <c r="B31" s="81" t="s">
        <v>26</v>
      </c>
      <c r="C31" s="82"/>
      <c r="D31" s="82"/>
      <c r="E31" s="79" t="s">
        <v>25</v>
      </c>
      <c r="F31" s="79"/>
      <c r="G31" s="83" t="s">
        <v>20</v>
      </c>
      <c r="H31" s="84"/>
    </row>
    <row r="32" spans="2:8" ht="15.6">
      <c r="B32" s="81" t="s">
        <v>27</v>
      </c>
      <c r="C32" s="82"/>
      <c r="D32" s="82"/>
      <c r="E32" s="79" t="s">
        <v>28</v>
      </c>
      <c r="F32" s="79"/>
      <c r="G32" s="79" t="s">
        <v>20</v>
      </c>
      <c r="H32" s="80"/>
    </row>
    <row r="33" spans="2:8" ht="15.6">
      <c r="B33" s="81" t="s">
        <v>29</v>
      </c>
      <c r="C33" s="82"/>
      <c r="D33" s="82"/>
      <c r="E33" s="79" t="s">
        <v>28</v>
      </c>
      <c r="F33" s="79"/>
      <c r="G33" s="79" t="s">
        <v>20</v>
      </c>
      <c r="H33" s="80"/>
    </row>
    <row r="34" spans="2:8" ht="15.95" thickBot="1">
      <c r="B34" s="97"/>
      <c r="C34" s="98"/>
      <c r="D34" s="98"/>
      <c r="E34" s="99"/>
      <c r="F34" s="99"/>
      <c r="G34" s="99"/>
      <c r="H34" s="100"/>
    </row>
    <row r="35" spans="2:8" ht="18.600000000000001">
      <c r="B35" s="26"/>
      <c r="C35" s="26"/>
      <c r="D35" s="27"/>
      <c r="E35" s="27"/>
      <c r="F35" s="27"/>
      <c r="G35" s="27"/>
      <c r="H35" s="27"/>
    </row>
    <row r="36" spans="2:8" ht="26.45" thickBot="1">
      <c r="B36" s="101" t="s">
        <v>30</v>
      </c>
      <c r="C36" s="102"/>
      <c r="D36" s="102"/>
      <c r="E36" s="102"/>
      <c r="F36" s="102"/>
      <c r="G36" s="102"/>
      <c r="H36" s="103"/>
    </row>
    <row r="37" spans="2:8" ht="48.75" customHeight="1" thickBot="1">
      <c r="B37" s="41" t="s">
        <v>31</v>
      </c>
      <c r="C37" s="42"/>
      <c r="D37" s="42"/>
      <c r="E37" s="42"/>
      <c r="F37" s="42"/>
      <c r="G37" s="42"/>
      <c r="H37" s="43"/>
    </row>
    <row r="38" spans="2:8" ht="24" thickBot="1">
      <c r="B38" s="104" t="s">
        <v>32</v>
      </c>
      <c r="C38" s="105"/>
      <c r="D38" s="105"/>
      <c r="E38" s="105"/>
      <c r="F38" s="105"/>
      <c r="G38" s="105"/>
      <c r="H38" s="106"/>
    </row>
    <row r="39" spans="2:8" ht="18.600000000000001">
      <c r="B39" s="87" t="s">
        <v>33</v>
      </c>
      <c r="C39" s="88"/>
      <c r="D39" s="89"/>
      <c r="E39" s="25" t="s">
        <v>34</v>
      </c>
      <c r="F39" s="25" t="s">
        <v>35</v>
      </c>
      <c r="G39" s="90" t="s">
        <v>36</v>
      </c>
      <c r="H39" s="91"/>
    </row>
    <row r="40" spans="2:8" ht="18.600000000000001">
      <c r="B40" s="92" t="s">
        <v>37</v>
      </c>
      <c r="C40" s="93"/>
      <c r="D40" s="94"/>
      <c r="E40" s="10">
        <v>6750</v>
      </c>
      <c r="F40" s="11">
        <v>1</v>
      </c>
      <c r="G40" s="95">
        <f>E40*F40</f>
        <v>6750</v>
      </c>
      <c r="H40" s="96"/>
    </row>
    <row r="41" spans="2:8" ht="18.600000000000001">
      <c r="B41" s="92" t="s">
        <v>38</v>
      </c>
      <c r="C41" s="93"/>
      <c r="D41" s="94"/>
      <c r="E41" s="10">
        <v>11000</v>
      </c>
      <c r="F41" s="11">
        <v>1</v>
      </c>
      <c r="G41" s="95">
        <f t="shared" ref="G41:G49" si="0">E41*F41</f>
        <v>11000</v>
      </c>
      <c r="H41" s="96"/>
    </row>
    <row r="42" spans="2:8" ht="18.600000000000001">
      <c r="B42" s="92" t="s">
        <v>39</v>
      </c>
      <c r="C42" s="93"/>
      <c r="D42" s="94"/>
      <c r="E42" s="10">
        <v>2000</v>
      </c>
      <c r="F42" s="11">
        <v>1</v>
      </c>
      <c r="G42" s="95">
        <f t="shared" si="0"/>
        <v>2000</v>
      </c>
      <c r="H42" s="96"/>
    </row>
    <row r="43" spans="2:8" ht="18.600000000000001">
      <c r="B43" s="92" t="s">
        <v>74</v>
      </c>
      <c r="C43" s="93"/>
      <c r="D43" s="94"/>
      <c r="E43" s="10">
        <v>5500</v>
      </c>
      <c r="F43" s="11">
        <v>1</v>
      </c>
      <c r="G43" s="95">
        <f t="shared" si="0"/>
        <v>5500</v>
      </c>
      <c r="H43" s="96"/>
    </row>
    <row r="44" spans="2:8" ht="18.600000000000001">
      <c r="B44" s="92" t="s">
        <v>41</v>
      </c>
      <c r="C44" s="93"/>
      <c r="D44" s="94"/>
      <c r="E44" s="10">
        <v>100</v>
      </c>
      <c r="F44" s="11">
        <v>17</v>
      </c>
      <c r="G44" s="95">
        <f t="shared" si="0"/>
        <v>1700</v>
      </c>
      <c r="H44" s="96"/>
    </row>
    <row r="45" spans="2:8" ht="18.600000000000001">
      <c r="B45" s="92"/>
      <c r="C45" s="93"/>
      <c r="D45" s="94"/>
      <c r="E45" s="10"/>
      <c r="F45" s="11"/>
      <c r="G45" s="95">
        <f t="shared" si="0"/>
        <v>0</v>
      </c>
      <c r="H45" s="96"/>
    </row>
    <row r="46" spans="2:8" ht="18.600000000000001">
      <c r="B46" s="92"/>
      <c r="C46" s="93"/>
      <c r="D46" s="94"/>
      <c r="E46" s="10"/>
      <c r="F46" s="11"/>
      <c r="G46" s="95">
        <f t="shared" si="0"/>
        <v>0</v>
      </c>
      <c r="H46" s="96"/>
    </row>
    <row r="47" spans="2:8" ht="18.600000000000001">
      <c r="B47" s="92"/>
      <c r="C47" s="93"/>
      <c r="D47" s="94"/>
      <c r="E47" s="10"/>
      <c r="F47" s="11"/>
      <c r="G47" s="95">
        <f t="shared" si="0"/>
        <v>0</v>
      </c>
      <c r="H47" s="96"/>
    </row>
    <row r="48" spans="2:8" ht="16.5" customHeight="1">
      <c r="B48" s="92"/>
      <c r="C48" s="93"/>
      <c r="D48" s="94"/>
      <c r="E48" s="10"/>
      <c r="F48" s="11"/>
      <c r="G48" s="95">
        <f t="shared" si="0"/>
        <v>0</v>
      </c>
      <c r="H48" s="96"/>
    </row>
    <row r="49" spans="2:10" ht="18.600000000000001">
      <c r="B49" s="92"/>
      <c r="C49" s="93"/>
      <c r="D49" s="94"/>
      <c r="E49" s="10"/>
      <c r="F49" s="12"/>
      <c r="G49" s="95">
        <f t="shared" si="0"/>
        <v>0</v>
      </c>
      <c r="H49" s="96"/>
    </row>
    <row r="50" spans="2:10" ht="21.6" thickBot="1">
      <c r="B50" s="107" t="s">
        <v>42</v>
      </c>
      <c r="C50" s="108"/>
      <c r="D50" s="108"/>
      <c r="E50" s="108"/>
      <c r="F50" s="109"/>
      <c r="G50" s="110">
        <f>SUM(G40:H49)</f>
        <v>26950</v>
      </c>
      <c r="H50" s="111"/>
      <c r="I50" s="2"/>
      <c r="J50" s="2"/>
    </row>
    <row r="51" spans="2:10" ht="12" customHeight="1" thickBot="1">
      <c r="C51" s="1"/>
      <c r="D51" s="1"/>
      <c r="E51" s="1"/>
      <c r="F51" s="6"/>
      <c r="G51" s="3"/>
      <c r="H51" s="3"/>
    </row>
    <row r="52" spans="2:10" ht="24" thickBot="1">
      <c r="B52" s="104" t="s">
        <v>43</v>
      </c>
      <c r="C52" s="105"/>
      <c r="D52" s="105"/>
      <c r="E52" s="105"/>
      <c r="F52" s="105"/>
      <c r="G52" s="105"/>
      <c r="H52" s="106"/>
    </row>
    <row r="53" spans="2:10" ht="18.600000000000001">
      <c r="B53" s="87" t="s">
        <v>33</v>
      </c>
      <c r="C53" s="88"/>
      <c r="D53" s="89"/>
      <c r="E53" s="25" t="s">
        <v>34</v>
      </c>
      <c r="F53" s="25" t="s">
        <v>35</v>
      </c>
      <c r="G53" s="90" t="s">
        <v>36</v>
      </c>
      <c r="H53" s="91"/>
    </row>
    <row r="54" spans="2:10" ht="18.600000000000001">
      <c r="B54" s="92" t="s">
        <v>44</v>
      </c>
      <c r="C54" s="93"/>
      <c r="D54" s="94"/>
      <c r="E54" s="10">
        <v>3000</v>
      </c>
      <c r="F54" s="11">
        <v>1</v>
      </c>
      <c r="G54" s="95">
        <f t="shared" ref="G54:G63" si="1">E54*F54</f>
        <v>3000</v>
      </c>
      <c r="H54" s="96"/>
    </row>
    <row r="55" spans="2:10" ht="18.600000000000001">
      <c r="B55" s="92"/>
      <c r="C55" s="93"/>
      <c r="D55" s="94"/>
      <c r="E55" s="10"/>
      <c r="F55" s="11"/>
      <c r="G55" s="95">
        <f t="shared" si="1"/>
        <v>0</v>
      </c>
      <c r="H55" s="96"/>
    </row>
    <row r="56" spans="2:10" ht="18.600000000000001">
      <c r="B56" s="92"/>
      <c r="C56" s="93"/>
      <c r="D56" s="94"/>
      <c r="E56" s="10"/>
      <c r="F56" s="11"/>
      <c r="G56" s="95">
        <f t="shared" si="1"/>
        <v>0</v>
      </c>
      <c r="H56" s="96"/>
    </row>
    <row r="57" spans="2:10" ht="18.600000000000001">
      <c r="B57" s="92"/>
      <c r="C57" s="93"/>
      <c r="D57" s="94"/>
      <c r="E57" s="10"/>
      <c r="F57" s="11"/>
      <c r="G57" s="95">
        <f t="shared" si="1"/>
        <v>0</v>
      </c>
      <c r="H57" s="96"/>
    </row>
    <row r="58" spans="2:10" ht="18.600000000000001">
      <c r="B58" s="92"/>
      <c r="C58" s="93"/>
      <c r="D58" s="94"/>
      <c r="E58" s="10"/>
      <c r="F58" s="11"/>
      <c r="G58" s="95">
        <f t="shared" si="1"/>
        <v>0</v>
      </c>
      <c r="H58" s="96"/>
    </row>
    <row r="59" spans="2:10" ht="18.600000000000001">
      <c r="B59" s="92"/>
      <c r="C59" s="93"/>
      <c r="D59" s="94"/>
      <c r="E59" s="10"/>
      <c r="F59" s="11"/>
      <c r="G59" s="95">
        <f t="shared" si="1"/>
        <v>0</v>
      </c>
      <c r="H59" s="96"/>
    </row>
    <row r="60" spans="2:10" ht="18.600000000000001">
      <c r="B60" s="92"/>
      <c r="C60" s="93"/>
      <c r="D60" s="94"/>
      <c r="E60" s="10"/>
      <c r="F60" s="11"/>
      <c r="G60" s="95">
        <f t="shared" si="1"/>
        <v>0</v>
      </c>
      <c r="H60" s="96"/>
    </row>
    <row r="61" spans="2:10" ht="18.600000000000001">
      <c r="B61" s="92"/>
      <c r="C61" s="93"/>
      <c r="D61" s="94"/>
      <c r="E61" s="10"/>
      <c r="F61" s="11"/>
      <c r="G61" s="95">
        <f t="shared" si="1"/>
        <v>0</v>
      </c>
      <c r="H61" s="96"/>
    </row>
    <row r="62" spans="2:10" ht="16.5" customHeight="1">
      <c r="B62" s="92"/>
      <c r="C62" s="93"/>
      <c r="D62" s="94"/>
      <c r="E62" s="10"/>
      <c r="F62" s="11"/>
      <c r="G62" s="95">
        <f t="shared" si="1"/>
        <v>0</v>
      </c>
      <c r="H62" s="96"/>
    </row>
    <row r="63" spans="2:10" ht="18.600000000000001">
      <c r="B63" s="92"/>
      <c r="C63" s="93"/>
      <c r="D63" s="94"/>
      <c r="E63" s="10"/>
      <c r="F63" s="12"/>
      <c r="G63" s="95">
        <f t="shared" si="1"/>
        <v>0</v>
      </c>
      <c r="H63" s="96"/>
    </row>
    <row r="64" spans="2:10" ht="21.6" thickBot="1">
      <c r="B64" s="107" t="s">
        <v>45</v>
      </c>
      <c r="C64" s="108"/>
      <c r="D64" s="108"/>
      <c r="E64" s="108"/>
      <c r="F64" s="109"/>
      <c r="G64" s="110">
        <f>SUM(G54:H63)</f>
        <v>3000</v>
      </c>
      <c r="H64" s="111"/>
      <c r="I64" s="2"/>
      <c r="J64" s="2"/>
    </row>
    <row r="65" spans="2:10" ht="12" customHeight="1" thickBot="1">
      <c r="C65" s="1"/>
      <c r="D65" s="1"/>
      <c r="E65" s="1"/>
      <c r="F65" s="6"/>
      <c r="G65" s="3"/>
      <c r="H65" s="3"/>
    </row>
    <row r="66" spans="2:10" ht="24" thickBot="1">
      <c r="B66" s="104" t="s">
        <v>46</v>
      </c>
      <c r="C66" s="105"/>
      <c r="D66" s="105"/>
      <c r="E66" s="105"/>
      <c r="F66" s="105"/>
      <c r="G66" s="105"/>
      <c r="H66" s="106"/>
    </row>
    <row r="67" spans="2:10" ht="18.600000000000001">
      <c r="B67" s="87" t="s">
        <v>33</v>
      </c>
      <c r="C67" s="88"/>
      <c r="D67" s="89"/>
      <c r="E67" s="25" t="s">
        <v>34</v>
      </c>
      <c r="F67" s="25" t="s">
        <v>35</v>
      </c>
      <c r="G67" s="90" t="s">
        <v>36</v>
      </c>
      <c r="H67" s="91"/>
    </row>
    <row r="68" spans="2:10" ht="18.600000000000001">
      <c r="B68" s="92" t="s">
        <v>83</v>
      </c>
      <c r="C68" s="93"/>
      <c r="D68" s="94"/>
      <c r="E68" s="10"/>
      <c r="F68" s="11"/>
      <c r="G68" s="95">
        <f t="shared" ref="G68:G77" si="2">E68*F68</f>
        <v>0</v>
      </c>
      <c r="H68" s="96"/>
    </row>
    <row r="69" spans="2:10" ht="18.600000000000001">
      <c r="B69" s="92"/>
      <c r="C69" s="93"/>
      <c r="D69" s="94"/>
      <c r="E69" s="10"/>
      <c r="F69" s="11"/>
      <c r="G69" s="95">
        <f t="shared" si="2"/>
        <v>0</v>
      </c>
      <c r="H69" s="96"/>
    </row>
    <row r="70" spans="2:10" ht="18.600000000000001">
      <c r="B70" s="92"/>
      <c r="C70" s="93"/>
      <c r="D70" s="94"/>
      <c r="E70" s="10"/>
      <c r="F70" s="11"/>
      <c r="G70" s="95">
        <f t="shared" si="2"/>
        <v>0</v>
      </c>
      <c r="H70" s="96"/>
    </row>
    <row r="71" spans="2:10" ht="18.600000000000001">
      <c r="B71" s="92"/>
      <c r="C71" s="93"/>
      <c r="D71" s="94"/>
      <c r="E71" s="10"/>
      <c r="F71" s="11"/>
      <c r="G71" s="95">
        <f t="shared" si="2"/>
        <v>0</v>
      </c>
      <c r="H71" s="96"/>
    </row>
    <row r="72" spans="2:10" ht="18.600000000000001">
      <c r="B72" s="92"/>
      <c r="C72" s="93"/>
      <c r="D72" s="94"/>
      <c r="E72" s="10"/>
      <c r="F72" s="11"/>
      <c r="G72" s="95">
        <f t="shared" si="2"/>
        <v>0</v>
      </c>
      <c r="H72" s="96"/>
    </row>
    <row r="73" spans="2:10" ht="18.600000000000001">
      <c r="B73" s="92"/>
      <c r="C73" s="93"/>
      <c r="D73" s="94"/>
      <c r="E73" s="10"/>
      <c r="F73" s="11"/>
      <c r="G73" s="95">
        <f t="shared" si="2"/>
        <v>0</v>
      </c>
      <c r="H73" s="96"/>
    </row>
    <row r="74" spans="2:10" ht="18.600000000000001">
      <c r="B74" s="92"/>
      <c r="C74" s="93"/>
      <c r="D74" s="94"/>
      <c r="E74" s="10"/>
      <c r="F74" s="11"/>
      <c r="G74" s="95">
        <f t="shared" si="2"/>
        <v>0</v>
      </c>
      <c r="H74" s="96"/>
    </row>
    <row r="75" spans="2:10" ht="18.600000000000001">
      <c r="B75" s="92"/>
      <c r="C75" s="93"/>
      <c r="D75" s="94"/>
      <c r="E75" s="10"/>
      <c r="F75" s="11"/>
      <c r="G75" s="95">
        <f t="shared" si="2"/>
        <v>0</v>
      </c>
      <c r="H75" s="96"/>
    </row>
    <row r="76" spans="2:10" ht="16.5" customHeight="1">
      <c r="B76" s="92"/>
      <c r="C76" s="93"/>
      <c r="D76" s="94"/>
      <c r="E76" s="10"/>
      <c r="F76" s="11"/>
      <c r="G76" s="95">
        <f t="shared" si="2"/>
        <v>0</v>
      </c>
      <c r="H76" s="96"/>
    </row>
    <row r="77" spans="2:10" ht="18.600000000000001">
      <c r="B77" s="92"/>
      <c r="C77" s="93"/>
      <c r="D77" s="94"/>
      <c r="E77" s="10"/>
      <c r="F77" s="12"/>
      <c r="G77" s="95">
        <f t="shared" si="2"/>
        <v>0</v>
      </c>
      <c r="H77" s="96"/>
    </row>
    <row r="78" spans="2:10" ht="21.6" thickBot="1">
      <c r="B78" s="107" t="s">
        <v>50</v>
      </c>
      <c r="C78" s="108"/>
      <c r="D78" s="108"/>
      <c r="E78" s="108"/>
      <c r="F78" s="109"/>
      <c r="G78" s="110">
        <f>SUM(G68:H77)</f>
        <v>0</v>
      </c>
      <c r="H78" s="111"/>
      <c r="I78" s="2"/>
      <c r="J78" s="2"/>
    </row>
    <row r="79" spans="2:10" ht="11.25" customHeight="1" thickBot="1">
      <c r="B79" s="7"/>
      <c r="C79" s="1"/>
      <c r="D79" s="1"/>
      <c r="E79" s="1"/>
      <c r="F79" s="6"/>
      <c r="G79" s="3"/>
      <c r="H79" s="3"/>
    </row>
    <row r="80" spans="2:10" ht="24" thickBot="1">
      <c r="B80" s="104" t="s">
        <v>51</v>
      </c>
      <c r="C80" s="105"/>
      <c r="D80" s="105"/>
      <c r="E80" s="105"/>
      <c r="F80" s="105"/>
      <c r="G80" s="105"/>
      <c r="H80" s="106"/>
    </row>
    <row r="81" spans="2:10" ht="18.600000000000001">
      <c r="B81" s="87" t="s">
        <v>33</v>
      </c>
      <c r="C81" s="88"/>
      <c r="D81" s="89"/>
      <c r="E81" s="25" t="s">
        <v>34</v>
      </c>
      <c r="F81" s="25" t="s">
        <v>35</v>
      </c>
      <c r="G81" s="90" t="s">
        <v>36</v>
      </c>
      <c r="H81" s="91"/>
    </row>
    <row r="82" spans="2:10" ht="18.600000000000001">
      <c r="B82" s="92" t="s">
        <v>52</v>
      </c>
      <c r="C82" s="93"/>
      <c r="D82" s="94"/>
      <c r="E82" s="10">
        <v>423</v>
      </c>
      <c r="F82" s="11">
        <v>2</v>
      </c>
      <c r="G82" s="95">
        <f t="shared" ref="G82:G91" si="3">E82*F82</f>
        <v>846</v>
      </c>
      <c r="H82" s="96"/>
    </row>
    <row r="83" spans="2:10" ht="18.600000000000001">
      <c r="B83" s="92" t="s">
        <v>53</v>
      </c>
      <c r="C83" s="93"/>
      <c r="D83" s="94"/>
      <c r="E83" s="10">
        <v>334</v>
      </c>
      <c r="F83" s="11">
        <v>24</v>
      </c>
      <c r="G83" s="95">
        <f t="shared" si="3"/>
        <v>8016</v>
      </c>
      <c r="H83" s="96"/>
    </row>
    <row r="84" spans="2:10" ht="18.600000000000001">
      <c r="B84" s="92" t="s">
        <v>54</v>
      </c>
      <c r="C84" s="93"/>
      <c r="D84" s="94"/>
      <c r="E84" s="10">
        <v>41</v>
      </c>
      <c r="F84" s="11">
        <v>24</v>
      </c>
      <c r="G84" s="95">
        <f t="shared" si="3"/>
        <v>984</v>
      </c>
      <c r="H84" s="96"/>
    </row>
    <row r="85" spans="2:10" ht="18.600000000000001">
      <c r="B85" s="92" t="s">
        <v>55</v>
      </c>
      <c r="C85" s="93"/>
      <c r="D85" s="94"/>
      <c r="E85" s="10">
        <v>83</v>
      </c>
      <c r="F85" s="11">
        <v>24</v>
      </c>
      <c r="G85" s="95">
        <f t="shared" si="3"/>
        <v>1992</v>
      </c>
      <c r="H85" s="96"/>
    </row>
    <row r="86" spans="2:10" ht="18.600000000000001">
      <c r="B86" s="92" t="s">
        <v>56</v>
      </c>
      <c r="C86" s="93"/>
      <c r="D86" s="94"/>
      <c r="E86" s="10">
        <v>120</v>
      </c>
      <c r="F86" s="11">
        <v>24</v>
      </c>
      <c r="G86" s="95">
        <f t="shared" si="3"/>
        <v>2880</v>
      </c>
      <c r="H86" s="96"/>
    </row>
    <row r="87" spans="2:10" ht="18.600000000000001">
      <c r="B87" s="92" t="s">
        <v>57</v>
      </c>
      <c r="C87" s="93"/>
      <c r="D87" s="94"/>
      <c r="E87" s="10">
        <v>40</v>
      </c>
      <c r="F87" s="11">
        <v>2</v>
      </c>
      <c r="G87" s="95">
        <f t="shared" si="3"/>
        <v>80</v>
      </c>
      <c r="H87" s="96"/>
    </row>
    <row r="88" spans="2:10" ht="18.600000000000001">
      <c r="B88" s="92" t="s">
        <v>58</v>
      </c>
      <c r="C88" s="93"/>
      <c r="D88" s="94"/>
      <c r="E88" s="10">
        <v>12</v>
      </c>
      <c r="F88" s="11">
        <v>20</v>
      </c>
      <c r="G88" s="95">
        <f>E88*F88</f>
        <v>240</v>
      </c>
      <c r="H88" s="96"/>
    </row>
    <row r="89" spans="2:10" ht="18.600000000000001">
      <c r="B89" s="92"/>
      <c r="C89" s="93"/>
      <c r="D89" s="94"/>
      <c r="E89" s="10"/>
      <c r="F89" s="11"/>
      <c r="G89" s="95">
        <f t="shared" si="3"/>
        <v>0</v>
      </c>
      <c r="H89" s="96"/>
    </row>
    <row r="90" spans="2:10" ht="16.5" customHeight="1">
      <c r="B90" s="92" t="s">
        <v>79</v>
      </c>
      <c r="C90" s="93"/>
      <c r="D90" s="94"/>
      <c r="E90" s="10">
        <v>300</v>
      </c>
      <c r="F90" s="11">
        <v>10</v>
      </c>
      <c r="G90" s="95">
        <f>E90*F90</f>
        <v>3000</v>
      </c>
      <c r="H90" s="96"/>
    </row>
    <row r="91" spans="2:10" ht="18.600000000000001">
      <c r="B91" s="92"/>
      <c r="C91" s="93"/>
      <c r="D91" s="94"/>
      <c r="E91" s="10"/>
      <c r="F91" s="12"/>
      <c r="G91" s="95">
        <f t="shared" si="3"/>
        <v>0</v>
      </c>
      <c r="H91" s="96"/>
    </row>
    <row r="92" spans="2:10" ht="21.6" thickBot="1">
      <c r="B92" s="107" t="s">
        <v>60</v>
      </c>
      <c r="C92" s="108"/>
      <c r="D92" s="108"/>
      <c r="E92" s="108"/>
      <c r="F92" s="109"/>
      <c r="G92" s="110">
        <f>SUM(G82:H91)</f>
        <v>18038</v>
      </c>
      <c r="H92" s="111"/>
      <c r="I92" s="2"/>
      <c r="J92" s="2"/>
    </row>
    <row r="93" spans="2:10" ht="12" customHeight="1" thickBot="1">
      <c r="B93" s="7"/>
      <c r="C93" s="1"/>
      <c r="D93" s="1"/>
      <c r="E93" s="1"/>
      <c r="F93" s="6"/>
      <c r="G93" s="3"/>
      <c r="H93" s="3"/>
    </row>
    <row r="94" spans="2:10" ht="24" thickBot="1">
      <c r="B94" s="104" t="s">
        <v>61</v>
      </c>
      <c r="C94" s="105"/>
      <c r="D94" s="105"/>
      <c r="E94" s="105"/>
      <c r="F94" s="105"/>
      <c r="G94" s="105"/>
      <c r="H94" s="106"/>
    </row>
    <row r="95" spans="2:10" ht="18.600000000000001">
      <c r="B95" s="87" t="s">
        <v>33</v>
      </c>
      <c r="C95" s="88"/>
      <c r="D95" s="89"/>
      <c r="E95" s="25" t="s">
        <v>34</v>
      </c>
      <c r="F95" s="25" t="s">
        <v>35</v>
      </c>
      <c r="G95" s="90" t="s">
        <v>36</v>
      </c>
      <c r="H95" s="91"/>
    </row>
    <row r="96" spans="2:10" ht="18.600000000000001" customHeight="1">
      <c r="B96" s="92" t="s">
        <v>62</v>
      </c>
      <c r="C96" s="93"/>
      <c r="D96" s="94"/>
      <c r="E96" s="10">
        <v>57</v>
      </c>
      <c r="F96" s="11">
        <v>100</v>
      </c>
      <c r="G96" s="95">
        <f t="shared" ref="G96:G104" si="4">E96*F96</f>
        <v>5700</v>
      </c>
      <c r="H96" s="96"/>
    </row>
    <row r="97" spans="2:8" ht="18.600000000000001" customHeight="1">
      <c r="B97" s="92" t="s">
        <v>63</v>
      </c>
      <c r="C97" s="93"/>
      <c r="D97" s="94"/>
      <c r="E97" s="10">
        <v>31</v>
      </c>
      <c r="F97" s="11">
        <v>20</v>
      </c>
      <c r="G97" s="95">
        <f t="shared" si="4"/>
        <v>620</v>
      </c>
      <c r="H97" s="96"/>
    </row>
    <row r="98" spans="2:8" ht="18.600000000000001" customHeight="1">
      <c r="B98" s="92" t="s">
        <v>64</v>
      </c>
      <c r="C98" s="93"/>
      <c r="D98" s="94"/>
      <c r="E98" s="10">
        <v>13</v>
      </c>
      <c r="F98" s="11">
        <v>40</v>
      </c>
      <c r="G98" s="95">
        <f t="shared" si="4"/>
        <v>520</v>
      </c>
      <c r="H98" s="96"/>
    </row>
    <row r="99" spans="2:8" ht="18.600000000000001" customHeight="1">
      <c r="B99" s="92" t="s">
        <v>65</v>
      </c>
      <c r="C99" s="93"/>
      <c r="D99" s="94"/>
      <c r="E99" s="10">
        <v>15</v>
      </c>
      <c r="F99" s="11">
        <v>20</v>
      </c>
      <c r="G99" s="95">
        <f t="shared" si="4"/>
        <v>300</v>
      </c>
      <c r="H99" s="96"/>
    </row>
    <row r="100" spans="2:8" ht="18.600000000000001" customHeight="1">
      <c r="B100" s="92" t="s">
        <v>66</v>
      </c>
      <c r="C100" s="93"/>
      <c r="D100" s="94"/>
      <c r="E100" s="10">
        <v>22</v>
      </c>
      <c r="F100" s="11">
        <v>20</v>
      </c>
      <c r="G100" s="95">
        <f t="shared" si="4"/>
        <v>440</v>
      </c>
      <c r="H100" s="96"/>
    </row>
    <row r="101" spans="2:8" ht="18.600000000000001" customHeight="1">
      <c r="B101" s="92" t="s">
        <v>67</v>
      </c>
      <c r="C101" s="93"/>
      <c r="D101" s="94"/>
      <c r="E101" s="10">
        <v>47</v>
      </c>
      <c r="F101" s="11">
        <v>40</v>
      </c>
      <c r="G101" s="95">
        <f t="shared" si="4"/>
        <v>1880</v>
      </c>
      <c r="H101" s="96"/>
    </row>
    <row r="102" spans="2:8" ht="18.600000000000001">
      <c r="B102" s="92" t="s">
        <v>68</v>
      </c>
      <c r="C102" s="93"/>
      <c r="D102" s="94"/>
      <c r="E102" s="10">
        <v>15.6</v>
      </c>
      <c r="F102" s="11">
        <v>100</v>
      </c>
      <c r="G102" s="95">
        <f t="shared" si="4"/>
        <v>1560</v>
      </c>
      <c r="H102" s="96"/>
    </row>
    <row r="103" spans="2:8" ht="18.600000000000001">
      <c r="B103" s="92" t="s">
        <v>69</v>
      </c>
      <c r="C103" s="93"/>
      <c r="D103" s="94"/>
      <c r="E103" s="10">
        <v>65</v>
      </c>
      <c r="F103" s="11">
        <v>20</v>
      </c>
      <c r="G103" s="95">
        <f t="shared" si="4"/>
        <v>1300</v>
      </c>
      <c r="H103" s="96"/>
    </row>
    <row r="104" spans="2:8" ht="18.600000000000001" customHeight="1">
      <c r="B104" s="92" t="s">
        <v>70</v>
      </c>
      <c r="C104" s="93"/>
      <c r="D104" s="94"/>
      <c r="E104" s="10">
        <v>14.3</v>
      </c>
      <c r="F104" s="11">
        <v>40</v>
      </c>
      <c r="G104" s="95">
        <f t="shared" si="4"/>
        <v>572</v>
      </c>
      <c r="H104" s="96"/>
    </row>
    <row r="105" spans="2:8" ht="18.600000000000001">
      <c r="B105" s="35"/>
      <c r="C105" s="36"/>
      <c r="D105" s="37"/>
      <c r="E105" s="25" t="s">
        <v>71</v>
      </c>
      <c r="F105" s="25"/>
      <c r="G105" s="32"/>
      <c r="H105" s="33"/>
    </row>
    <row r="106" spans="2:8" ht="18.600000000000001">
      <c r="B106" s="92" t="s">
        <v>62</v>
      </c>
      <c r="C106" s="93"/>
      <c r="D106" s="94"/>
      <c r="E106" s="10">
        <v>97</v>
      </c>
      <c r="F106" s="11">
        <v>15</v>
      </c>
      <c r="G106" s="95">
        <f t="shared" ref="G106:G115" si="5">E106*F106</f>
        <v>1455</v>
      </c>
      <c r="H106" s="96"/>
    </row>
    <row r="107" spans="2:8" ht="18.600000000000001">
      <c r="B107" s="92" t="s">
        <v>63</v>
      </c>
      <c r="C107" s="93"/>
      <c r="D107" s="94"/>
      <c r="E107" s="10">
        <v>71</v>
      </c>
      <c r="F107" s="11">
        <v>15</v>
      </c>
      <c r="G107" s="95">
        <f t="shared" si="5"/>
        <v>1065</v>
      </c>
      <c r="H107" s="96"/>
    </row>
    <row r="108" spans="2:8" ht="18.600000000000001">
      <c r="B108" s="92" t="s">
        <v>64</v>
      </c>
      <c r="C108" s="93"/>
      <c r="D108" s="94"/>
      <c r="E108" s="10">
        <v>53</v>
      </c>
      <c r="F108" s="11">
        <v>10</v>
      </c>
      <c r="G108" s="95">
        <f t="shared" si="5"/>
        <v>530</v>
      </c>
      <c r="H108" s="96"/>
    </row>
    <row r="109" spans="2:8" ht="18.600000000000001">
      <c r="B109" s="92" t="s">
        <v>65</v>
      </c>
      <c r="C109" s="93"/>
      <c r="D109" s="94"/>
      <c r="E109" s="10">
        <v>55</v>
      </c>
      <c r="F109" s="11">
        <v>10</v>
      </c>
      <c r="G109" s="95">
        <f t="shared" si="5"/>
        <v>550</v>
      </c>
      <c r="H109" s="96"/>
    </row>
    <row r="110" spans="2:8" ht="18.600000000000001">
      <c r="B110" s="92" t="s">
        <v>66</v>
      </c>
      <c r="C110" s="93"/>
      <c r="D110" s="94"/>
      <c r="E110" s="10">
        <v>62</v>
      </c>
      <c r="F110" s="11">
        <v>10</v>
      </c>
      <c r="G110" s="95">
        <f t="shared" si="5"/>
        <v>620</v>
      </c>
      <c r="H110" s="96"/>
    </row>
    <row r="111" spans="2:8" ht="18.600000000000001">
      <c r="B111" s="92" t="s">
        <v>67</v>
      </c>
      <c r="C111" s="93"/>
      <c r="D111" s="94"/>
      <c r="E111" s="10">
        <v>47</v>
      </c>
      <c r="F111" s="11">
        <v>10</v>
      </c>
      <c r="G111" s="95">
        <f t="shared" si="5"/>
        <v>470</v>
      </c>
      <c r="H111" s="96"/>
    </row>
    <row r="112" spans="2:8" ht="18.600000000000001">
      <c r="B112" s="92" t="s">
        <v>69</v>
      </c>
      <c r="C112" s="93"/>
      <c r="D112" s="94"/>
      <c r="E112" s="10">
        <v>65</v>
      </c>
      <c r="F112" s="11">
        <v>10</v>
      </c>
      <c r="G112" s="95">
        <f>E112*F112</f>
        <v>650</v>
      </c>
      <c r="H112" s="96"/>
    </row>
    <row r="113" spans="2:10" ht="15.6">
      <c r="E113" s="10"/>
      <c r="G113" s="95">
        <f>E113*F112</f>
        <v>0</v>
      </c>
      <c r="H113" s="96"/>
    </row>
    <row r="114" spans="2:10" ht="16.5" customHeight="1">
      <c r="B114" s="92"/>
      <c r="C114" s="93"/>
      <c r="D114" s="94"/>
      <c r="E114" s="10"/>
      <c r="F114" s="11"/>
      <c r="G114" s="95">
        <f t="shared" si="5"/>
        <v>0</v>
      </c>
      <c r="H114" s="96"/>
    </row>
    <row r="115" spans="2:10" ht="18.600000000000001">
      <c r="B115" s="92"/>
      <c r="C115" s="93"/>
      <c r="D115" s="94"/>
      <c r="E115" s="10"/>
      <c r="F115" s="12"/>
      <c r="G115" s="95">
        <f t="shared" si="5"/>
        <v>0</v>
      </c>
      <c r="H115" s="96"/>
    </row>
    <row r="116" spans="2:10" ht="21.6" thickBot="1">
      <c r="B116" s="107" t="s">
        <v>72</v>
      </c>
      <c r="C116" s="108"/>
      <c r="D116" s="108"/>
      <c r="E116" s="108"/>
      <c r="F116" s="109"/>
      <c r="G116" s="110">
        <f>SUM(G96:H115)</f>
        <v>18232</v>
      </c>
      <c r="H116" s="111"/>
      <c r="I116" s="2"/>
      <c r="J116" s="2"/>
    </row>
    <row r="117" spans="2:10" ht="21.6" thickBot="1">
      <c r="B117" s="112" t="s">
        <v>73</v>
      </c>
      <c r="C117" s="113"/>
      <c r="D117" s="113"/>
      <c r="E117" s="113"/>
      <c r="F117" s="114"/>
      <c r="G117" s="115">
        <f>SUM(G116,G92,G78,G64,G50)</f>
        <v>66220</v>
      </c>
      <c r="H117" s="116"/>
    </row>
    <row r="126" spans="2:10" ht="35.25" customHeight="1"/>
    <row r="127" spans="2:10" ht="79.5" customHeight="1"/>
    <row r="129" ht="16.5" customHeight="1"/>
    <row r="130" ht="60" customHeight="1"/>
    <row r="135" ht="33" customHeight="1"/>
    <row r="136" ht="61.5" customHeight="1"/>
    <row r="138" ht="16.5" customHeight="1"/>
    <row r="139" ht="57" customHeight="1"/>
    <row r="140" ht="15.75" customHeight="1"/>
    <row r="141" ht="30" customHeight="1"/>
    <row r="142" ht="7.5" customHeight="1"/>
    <row r="145" ht="14.25" customHeight="1"/>
    <row r="146" ht="6.75" customHeight="1"/>
    <row r="147" ht="36.75" customHeight="1"/>
    <row r="149" ht="16.5" customHeight="1"/>
    <row r="150" ht="57" customHeight="1"/>
    <row r="152" ht="54.75" customHeight="1"/>
    <row r="154" ht="16.5" customHeight="1"/>
    <row r="155" ht="110.25" customHeight="1"/>
    <row r="157" ht="16.5" customHeight="1"/>
    <row r="158" ht="99" customHeight="1"/>
  </sheetData>
  <mergeCells count="191">
    <mergeCell ref="B115:D115"/>
    <mergeCell ref="G115:H115"/>
    <mergeCell ref="B116:F116"/>
    <mergeCell ref="G116:H116"/>
    <mergeCell ref="B117:F117"/>
    <mergeCell ref="G117:H117"/>
    <mergeCell ref="B111:D111"/>
    <mergeCell ref="G111:H111"/>
    <mergeCell ref="B112:D112"/>
    <mergeCell ref="G112:H112"/>
    <mergeCell ref="G113:H113"/>
    <mergeCell ref="B114:D114"/>
    <mergeCell ref="G114:H114"/>
    <mergeCell ref="B108:D108"/>
    <mergeCell ref="G108:H108"/>
    <mergeCell ref="B109:D109"/>
    <mergeCell ref="G109:H109"/>
    <mergeCell ref="B110:D110"/>
    <mergeCell ref="G110:H110"/>
    <mergeCell ref="B104:D104"/>
    <mergeCell ref="G104:H104"/>
    <mergeCell ref="B106:D106"/>
    <mergeCell ref="G106:H106"/>
    <mergeCell ref="B107:D107"/>
    <mergeCell ref="G107:H107"/>
    <mergeCell ref="B101:D101"/>
    <mergeCell ref="G101:H101"/>
    <mergeCell ref="B102:D102"/>
    <mergeCell ref="G102:H102"/>
    <mergeCell ref="B103:D103"/>
    <mergeCell ref="G103:H103"/>
    <mergeCell ref="B98:D98"/>
    <mergeCell ref="G98:H98"/>
    <mergeCell ref="B99:D99"/>
    <mergeCell ref="G99:H99"/>
    <mergeCell ref="B100:D100"/>
    <mergeCell ref="G100:H100"/>
    <mergeCell ref="B94:H94"/>
    <mergeCell ref="B95:D95"/>
    <mergeCell ref="G95:H95"/>
    <mergeCell ref="B96:D96"/>
    <mergeCell ref="G96:H96"/>
    <mergeCell ref="B97:D97"/>
    <mergeCell ref="G97:H97"/>
    <mergeCell ref="B90:D90"/>
    <mergeCell ref="G90:H90"/>
    <mergeCell ref="B91:D91"/>
    <mergeCell ref="G91:H91"/>
    <mergeCell ref="B92:F92"/>
    <mergeCell ref="G92:H92"/>
    <mergeCell ref="B87:D87"/>
    <mergeCell ref="G87:H87"/>
    <mergeCell ref="B88:D88"/>
    <mergeCell ref="G88:H88"/>
    <mergeCell ref="B89:D89"/>
    <mergeCell ref="G89:H89"/>
    <mergeCell ref="B84:D84"/>
    <mergeCell ref="G84:H84"/>
    <mergeCell ref="B85:D85"/>
    <mergeCell ref="G85:H85"/>
    <mergeCell ref="B86:D86"/>
    <mergeCell ref="G86:H86"/>
    <mergeCell ref="B80:H80"/>
    <mergeCell ref="B81:D81"/>
    <mergeCell ref="G81:H81"/>
    <mergeCell ref="B82:D82"/>
    <mergeCell ref="G82:H82"/>
    <mergeCell ref="B83:D83"/>
    <mergeCell ref="G83:H83"/>
    <mergeCell ref="B76:D76"/>
    <mergeCell ref="G76:H76"/>
    <mergeCell ref="B77:D77"/>
    <mergeCell ref="G77:H77"/>
    <mergeCell ref="B78:F78"/>
    <mergeCell ref="G78:H78"/>
    <mergeCell ref="B73:D73"/>
    <mergeCell ref="G73:H73"/>
    <mergeCell ref="B74:D74"/>
    <mergeCell ref="G74:H74"/>
    <mergeCell ref="B75:D75"/>
    <mergeCell ref="G75:H75"/>
    <mergeCell ref="B70:D70"/>
    <mergeCell ref="G70:H70"/>
    <mergeCell ref="B71:D71"/>
    <mergeCell ref="G71:H71"/>
    <mergeCell ref="B72:D72"/>
    <mergeCell ref="G72:H72"/>
    <mergeCell ref="B66:H66"/>
    <mergeCell ref="B67:D67"/>
    <mergeCell ref="G67:H67"/>
    <mergeCell ref="B68:D68"/>
    <mergeCell ref="G68:H68"/>
    <mergeCell ref="B69:D69"/>
    <mergeCell ref="G69:H69"/>
    <mergeCell ref="B62:D62"/>
    <mergeCell ref="G62:H62"/>
    <mergeCell ref="B63:D63"/>
    <mergeCell ref="G63:H63"/>
    <mergeCell ref="B64:F64"/>
    <mergeCell ref="G64:H64"/>
    <mergeCell ref="B59:D59"/>
    <mergeCell ref="G59:H59"/>
    <mergeCell ref="B60:D60"/>
    <mergeCell ref="G60:H60"/>
    <mergeCell ref="B61:D61"/>
    <mergeCell ref="G61:H61"/>
    <mergeCell ref="B56:D56"/>
    <mergeCell ref="G56:H56"/>
    <mergeCell ref="B57:D57"/>
    <mergeCell ref="G57:H57"/>
    <mergeCell ref="B58:D58"/>
    <mergeCell ref="G58:H58"/>
    <mergeCell ref="B52:H52"/>
    <mergeCell ref="B53:D53"/>
    <mergeCell ref="G53:H53"/>
    <mergeCell ref="B54:D54"/>
    <mergeCell ref="G54:H54"/>
    <mergeCell ref="B55:D55"/>
    <mergeCell ref="G55:H55"/>
    <mergeCell ref="B48:D48"/>
    <mergeCell ref="G48:H48"/>
    <mergeCell ref="B49:D49"/>
    <mergeCell ref="G49:H49"/>
    <mergeCell ref="B50:F50"/>
    <mergeCell ref="G50:H50"/>
    <mergeCell ref="B45:D45"/>
    <mergeCell ref="G45:H45"/>
    <mergeCell ref="B46:D46"/>
    <mergeCell ref="G46:H46"/>
    <mergeCell ref="B47:D47"/>
    <mergeCell ref="G47:H47"/>
    <mergeCell ref="B42:D42"/>
    <mergeCell ref="G42:H42"/>
    <mergeCell ref="B43:D43"/>
    <mergeCell ref="G43:H43"/>
    <mergeCell ref="B44:D44"/>
    <mergeCell ref="G44:H44"/>
    <mergeCell ref="B39:D39"/>
    <mergeCell ref="G39:H39"/>
    <mergeCell ref="B40:D40"/>
    <mergeCell ref="G40:H40"/>
    <mergeCell ref="B41:D41"/>
    <mergeCell ref="G41:H41"/>
    <mergeCell ref="B34:D34"/>
    <mergeCell ref="E34:F34"/>
    <mergeCell ref="G34:H34"/>
    <mergeCell ref="B36:H36"/>
    <mergeCell ref="B37:H37"/>
    <mergeCell ref="B38:H38"/>
    <mergeCell ref="B32:D32"/>
    <mergeCell ref="E32:F32"/>
    <mergeCell ref="G32:H32"/>
    <mergeCell ref="B33:D33"/>
    <mergeCell ref="E33:F33"/>
    <mergeCell ref="G33:H33"/>
    <mergeCell ref="E29:F29"/>
    <mergeCell ref="G29:H29"/>
    <mergeCell ref="B30:D30"/>
    <mergeCell ref="E30:F30"/>
    <mergeCell ref="G30:H30"/>
    <mergeCell ref="B31:D31"/>
    <mergeCell ref="E31:F31"/>
    <mergeCell ref="G31:H31"/>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db08c1985a06a2b3276c80b573bc6bfe">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dccdf55b2ab6e4b0e010ea25aa17798c"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D994F75F-EBBF-401F-8ADC-DBC1FD2E100B}"/>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Glowinski, Sheri</cp:lastModifiedBy>
  <cp:revision/>
  <dcterms:created xsi:type="dcterms:W3CDTF">2014-09-19T14:32:14Z</dcterms:created>
  <dcterms:modified xsi:type="dcterms:W3CDTF">2025-11-11T19:46:42Z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