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208"/>
  <workbookPr defaultThemeVersion="124226"/>
  <mc:AlternateContent xmlns:mc="http://schemas.openxmlformats.org/markup-compatibility/2006">
    <mc:Choice Requires="x15">
      <x15ac:absPath xmlns:x15ac="http://schemas.microsoft.com/office/spreadsheetml/2010/11/ac" url="/Users/mstaylor/Library/CloudStorage/Box-Box/00 B Proposals and Presentations and Awards/118 CornCrete SSC/00 Reporting and Scope Change/2026 Final Report/"/>
    </mc:Choice>
  </mc:AlternateContent>
  <xr:revisionPtr revIDLastSave="0" documentId="8_{7C72B875-814C-4D49-9DB6-02BB93630D7D}" xr6:coauthVersionLast="47" xr6:coauthVersionMax="47" xr10:uidLastSave="{00000000-0000-0000-0000-000000000000}"/>
  <bookViews>
    <workbookView xWindow="5580" yWindow="760" windowWidth="30240" windowHeight="17780" xr2:uid="{00000000-000D-0000-FFFF-FFFF00000000}"/>
  </bookViews>
  <sheets>
    <sheet name="Semester Project Report" sheetId="1" r:id="rId1"/>
  </sheets>
  <definedNames>
    <definedName name="_xlnm.Print_Area" localSheetId="0">'Semester Project Report'!$B$1:$H$168</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H98" i="1" l="1"/>
  <c r="G166" i="1"/>
  <c r="G165" i="1"/>
  <c r="G164" i="1"/>
  <c r="G163" i="1"/>
  <c r="G162" i="1"/>
  <c r="G161" i="1"/>
  <c r="G152" i="1"/>
  <c r="G151" i="1"/>
  <c r="G150" i="1"/>
  <c r="G149" i="1"/>
  <c r="G71" i="1"/>
  <c r="G70" i="1"/>
  <c r="G69" i="1"/>
  <c r="G68" i="1"/>
  <c r="G67" i="1"/>
  <c r="G66" i="1"/>
  <c r="G65" i="1"/>
  <c r="G64" i="1"/>
  <c r="G63" i="1"/>
  <c r="G62" i="1"/>
  <c r="G153" i="1" l="1"/>
  <c r="G72" i="1"/>
  <c r="G57" i="1"/>
  <c r="G58" i="1" s="1"/>
  <c r="G167" i="1" l="1"/>
  <c r="G91" i="1"/>
  <c r="G168" i="1" l="1"/>
  <c r="E18" i="1" s="1"/>
</calcChain>
</file>

<file path=xl/sharedStrings.xml><?xml version="1.0" encoding="utf-8"?>
<sst xmlns="http://schemas.openxmlformats.org/spreadsheetml/2006/main" count="127" uniqueCount="85">
  <si>
    <t>Task</t>
  </si>
  <si>
    <t>Item</t>
  </si>
  <si>
    <t>Equipment &amp; Construction Costs</t>
  </si>
  <si>
    <t>Publicity &amp; Communication</t>
  </si>
  <si>
    <t>Personnel &amp; Wages</t>
  </si>
  <si>
    <t>General Supplies &amp; Other</t>
  </si>
  <si>
    <t>Illinois Facilities and Services (F&amp;S) Division Budget Items</t>
  </si>
  <si>
    <t>GENERAL PROJECT INFORMATION</t>
  </si>
  <si>
    <t>Project Title:</t>
  </si>
  <si>
    <t>SCOPE &amp; SCHEDULE</t>
  </si>
  <si>
    <t>Date of This Application Submission:</t>
  </si>
  <si>
    <t>SSC Budget and Timeline Form - Semester Project Report</t>
  </si>
  <si>
    <t>Expected Date of Project Completion:</t>
  </si>
  <si>
    <t>(&lt;*Awards are valid for 2 years from award date unless there is an approved Scope Change on file.)</t>
  </si>
  <si>
    <t>% Complete</t>
  </si>
  <si>
    <t>Start 
Date</t>
  </si>
  <si>
    <t>EXPENSES</t>
  </si>
  <si>
    <t>Total Spent</t>
  </si>
  <si>
    <t>TOTAL EXPENSES FOR CURRENT PERIOD</t>
  </si>
  <si>
    <t>Original Award Date (or Semester/Year)*:</t>
  </si>
  <si>
    <t>&lt;**This field autopopulates based on your expense entries below. Do not edit.</t>
  </si>
  <si>
    <t>Remaining Unspent Funds in Award***:</t>
  </si>
  <si>
    <t>&lt;***NOTE: The SSC will rescind remaining funds from completed and expired awards.</t>
  </si>
  <si>
    <t>Total Expenses This Period**:</t>
  </si>
  <si>
    <t>Total Amount of Award (Including Any Budget Increases Associated with Approved Scope Changes):</t>
  </si>
  <si>
    <t xml:space="preserve">List all expenditures from this award made since the last submitted semester project report. You can combine recurring similar expenses into one summed entry. Note that your expenses should reflect those that were approved in the original budget (or approved Scope Change). Insert additional rows if necessary. </t>
  </si>
  <si>
    <t>End 
Date (or estimated)</t>
  </si>
  <si>
    <t xml:space="preserve">Referencing the project's original tasks and schedule (or revised tasks and/or schedule via approved Scope Change), detail the progress you have made on the project since your last semester report.  Include start and end dates and % complete). Include the required semester project reports and the required final project report. Be as detailed as possible so that the SSC can fully evaluate the progress of this project. Insert additional rows if necessary. </t>
  </si>
  <si>
    <t>Equipment &amp; Construction Costs Subtotal</t>
  </si>
  <si>
    <t xml:space="preserve"> Publicity &amp; Communication Subtotal</t>
  </si>
  <si>
    <t>Personnel &amp; Wages Subtotal</t>
  </si>
  <si>
    <t>General Supplies &amp; Other Subtotal</t>
  </si>
  <si>
    <t>Illinois Facilities and Services (F&amp;S) Division Budget Subtotal</t>
  </si>
  <si>
    <r>
      <t xml:space="preserve">The </t>
    </r>
    <r>
      <rPr>
        <b/>
        <sz val="14"/>
        <color rgb="FF000000"/>
        <rFont val="Calibri"/>
        <family val="2"/>
      </rPr>
      <t>SSC Budget and Timeline Form - Semester Project Report</t>
    </r>
    <r>
      <rPr>
        <sz val="14"/>
        <color indexed="8"/>
        <rFont val="Calibri"/>
        <family val="2"/>
      </rPr>
      <t xml:space="preserve"> must be completed and submitted every semester regarless of the original application type</t>
    </r>
    <r>
      <rPr>
        <b/>
        <sz val="14"/>
        <color rgb="FF000000"/>
        <rFont val="Calibri"/>
        <family val="2"/>
      </rPr>
      <t>.</t>
    </r>
    <r>
      <rPr>
        <sz val="14"/>
        <color indexed="8"/>
        <rFont val="Calibri"/>
        <family val="2"/>
      </rPr>
      <t xml:space="preserve">  This form requires a list of updated project timelines and milestones and a detailed list of expenditures by category since the last submitted Semester Progress Report. 
If you have questions, please email the SSC at Sustainability-Committee@illinois.edu.</t>
    </r>
  </si>
  <si>
    <t>CornCrete</t>
  </si>
  <si>
    <t>Menards</t>
  </si>
  <si>
    <t>Omega Engineering</t>
  </si>
  <si>
    <t>RP Lumber Co Inc</t>
  </si>
  <si>
    <t>Taylor, Mark Supplies</t>
  </si>
  <si>
    <t>Farm Garden &amp; Greenhouse</t>
  </si>
  <si>
    <t>CU Hardware Company</t>
  </si>
  <si>
    <t>Facilities &amp; Services AM005679</t>
  </si>
  <si>
    <t>Amazon</t>
  </si>
  <si>
    <t>US Heritage Group, Inc.</t>
  </si>
  <si>
    <t>The Bike Shop</t>
  </si>
  <si>
    <t>Hempville</t>
  </si>
  <si>
    <t>Facilities &amp; Services AM005DC4</t>
  </si>
  <si>
    <t>CA Tools</t>
  </si>
  <si>
    <t>Facilities &amp; Services AM005F63</t>
  </si>
  <si>
    <t>Home Depot</t>
  </si>
  <si>
    <t xml:space="preserve">Facilities &amp; Services AM0060D7			</t>
  </si>
  <si>
    <t>DKC Digi Key Corp</t>
  </si>
  <si>
    <t>Northern Tool</t>
  </si>
  <si>
    <t>GetMetals</t>
  </si>
  <si>
    <t>Ace Hardware Corp</t>
  </si>
  <si>
    <t xml:space="preserve">Menards </t>
  </si>
  <si>
    <t>016D85F to correct fund</t>
  </si>
  <si>
    <t>Schaller Hardwood Lumber</t>
  </si>
  <si>
    <t>Sherwin Williams</t>
  </si>
  <si>
    <t>KR767-043</t>
  </si>
  <si>
    <t xml:space="preserve">Schaller </t>
  </si>
  <si>
    <t>Armstrong Lumber</t>
  </si>
  <si>
    <t>Ace Hardware</t>
  </si>
  <si>
    <t>07/24 &amp; 08/24 ME Mach Shop/24222</t>
  </si>
  <si>
    <t>11/24 ME Mach Shop/25075</t>
  </si>
  <si>
    <t>Schiller Hardwood</t>
  </si>
  <si>
    <t>61.61  0012     Garnet</t>
  </si>
  <si>
    <t>05/25 ME Mach Shop/25075</t>
  </si>
  <si>
    <t>06/25 ME Mach Shop/25075</t>
  </si>
  <si>
    <t>Grad Hourly Wage FY19</t>
  </si>
  <si>
    <t>TOTAL FRINGE FY19</t>
  </si>
  <si>
    <t>Grad Hourly Wage FY20</t>
  </si>
  <si>
    <t>TOTAL FRINGE FY20</t>
  </si>
  <si>
    <t>Grad Hourly Wage FY21</t>
  </si>
  <si>
    <t>TOTAL FRINGE FY22</t>
  </si>
  <si>
    <t>Grad Hourly Wage FY21 (304458)</t>
  </si>
  <si>
    <t>TOTAL FRINGE FY21 (304458)</t>
  </si>
  <si>
    <t>Grad Hourly Wage FY22</t>
  </si>
  <si>
    <t>Grad Hourly Wage FY25</t>
  </si>
  <si>
    <t>TOTAL FRINGE FY25</t>
  </si>
  <si>
    <t>Chavan, Hrushikesh Surendra Payroll 11/30/24</t>
  </si>
  <si>
    <t>Since the last semester report only one task was remaining see below:</t>
  </si>
  <si>
    <t xml:space="preserve">Installation of embodied carbon siding </t>
  </si>
  <si>
    <t>NOTE: There was a budget over run of approx. $1,000 this overspend was met by account: 1-762352-802020-198000</t>
  </si>
  <si>
    <t>Note: the final 3% will have to be complete beyond this funded opportunity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</si>
</sst>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8" formatCode="&quot;$&quot;#,##0.00_);[Red]\(&quot;$&quot;#,##0.00\)"/>
    <numFmt numFmtId="44" formatCode="_(&quot;$&quot;* #,##0.00_);_(&quot;$&quot;* \(#,##0.00\);_(&quot;$&quot;* &quot;-&quot;??_);_(@_)"/>
    <numFmt numFmtId="164" formatCode="&quot;$&quot;#,##0.00;&quot;$&quot;\(#,##0.00\)"/>
    <numFmt numFmtId="165" formatCode="&quot;$&quot;#,##0.00"/>
  </numFmts>
  <fonts count="29" x14ac:knownFonts="1">
    <font>
      <sz val="11"/>
      <color theme="1"/>
      <name val="Calibri"/>
      <family val="2"/>
      <scheme val="minor"/>
    </font>
    <font>
      <sz val="36"/>
      <color indexed="17"/>
      <name val="Calibri"/>
      <family val="2"/>
    </font>
    <font>
      <sz val="12"/>
      <color indexed="8"/>
      <name val="Calibri"/>
      <family val="2"/>
    </font>
    <font>
      <b/>
      <sz val="20"/>
      <color rgb="FF000090"/>
      <name val="Calibri"/>
      <family val="2"/>
    </font>
    <font>
      <b/>
      <sz val="12"/>
      <color indexed="8"/>
      <name val="Calibri"/>
      <family val="2"/>
    </font>
    <font>
      <b/>
      <sz val="14"/>
      <color indexed="8"/>
      <name val="Calibri"/>
      <family val="2"/>
    </font>
    <font>
      <b/>
      <sz val="20"/>
      <color rgb="FFE36C09"/>
      <name val="Calibri"/>
      <family val="2"/>
    </font>
    <font>
      <b/>
      <sz val="16"/>
      <color theme="0"/>
      <name val="Calibri"/>
      <family val="2"/>
    </font>
    <font>
      <b/>
      <sz val="18"/>
      <color theme="0"/>
      <name val="Calibri"/>
      <family val="2"/>
    </font>
    <font>
      <sz val="16"/>
      <color theme="1"/>
      <name val="Calibri"/>
      <family val="2"/>
      <scheme val="minor"/>
    </font>
    <font>
      <sz val="11"/>
      <color theme="1"/>
      <name val="Calibri"/>
      <family val="2"/>
      <scheme val="minor"/>
    </font>
    <font>
      <sz val="14"/>
      <color indexed="8"/>
      <name val="Calibri"/>
      <family val="2"/>
    </font>
    <font>
      <b/>
      <sz val="14"/>
      <color rgb="FF000000"/>
      <name val="Calibri"/>
      <family val="2"/>
    </font>
    <font>
      <b/>
      <sz val="20"/>
      <color theme="0"/>
      <name val="Calibri"/>
      <family val="2"/>
    </font>
    <font>
      <b/>
      <sz val="14"/>
      <color theme="1"/>
      <name val="Calibri"/>
      <family val="2"/>
    </font>
    <font>
      <b/>
      <sz val="16"/>
      <color theme="1"/>
      <name val="Calibri"/>
      <family val="2"/>
    </font>
    <font>
      <b/>
      <sz val="14"/>
      <color rgb="FF000090"/>
      <name val="Calibri"/>
      <family val="2"/>
    </font>
    <font>
      <b/>
      <sz val="14"/>
      <color theme="0"/>
      <name val="Calibri"/>
      <family val="2"/>
    </font>
    <font>
      <sz val="11"/>
      <color theme="1"/>
      <name val="Corbel"/>
      <family val="2"/>
    </font>
    <font>
      <sz val="11"/>
      <color rgb="FF00B050"/>
      <name val="Corbel"/>
      <family val="2"/>
    </font>
    <font>
      <sz val="14"/>
      <color theme="1"/>
      <name val="Calibri"/>
      <family val="2"/>
    </font>
    <font>
      <sz val="11"/>
      <color rgb="FF000000"/>
      <name val="Corbel"/>
      <family val="2"/>
    </font>
    <font>
      <sz val="11"/>
      <name val="Calibri"/>
      <family val="2"/>
      <scheme val="minor"/>
    </font>
    <font>
      <sz val="8"/>
      <name val="Calibri"/>
      <family val="2"/>
      <scheme val="minor"/>
    </font>
    <font>
      <sz val="11"/>
      <name val="Corbel"/>
      <family val="2"/>
    </font>
    <font>
      <i/>
      <sz val="11"/>
      <name val="Corbel"/>
      <family val="2"/>
    </font>
    <font>
      <i/>
      <sz val="11"/>
      <name val="Calibri"/>
      <family val="2"/>
      <scheme val="minor"/>
    </font>
    <font>
      <b/>
      <i/>
      <sz val="11"/>
      <name val="Calibri"/>
      <family val="2"/>
      <scheme val="minor"/>
    </font>
    <font>
      <b/>
      <sz val="12"/>
      <color theme="1"/>
      <name val="Calibri (Body)"/>
    </font>
  </fonts>
  <fills count="10">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theme="1" tint="0.499984740745262"/>
        <bgColor indexed="64"/>
      </patternFill>
    </fill>
    <fill>
      <patternFill patternType="solid">
        <fgColor theme="1" tint="0.34998626667073579"/>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rgb="FF002060"/>
        <bgColor indexed="64"/>
      </patternFill>
    </fill>
    <fill>
      <patternFill patternType="solid">
        <fgColor theme="0" tint="-0.14999847407452621"/>
        <bgColor indexed="64"/>
      </patternFill>
    </fill>
  </fills>
  <borders count="41">
    <border>
      <left/>
      <right/>
      <top/>
      <bottom/>
      <diagonal/>
    </border>
    <border>
      <left/>
      <right/>
      <top/>
      <bottom style="medium">
        <color auto="1"/>
      </bottom>
      <diagonal/>
    </border>
    <border>
      <left/>
      <right style="medium">
        <color auto="1"/>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medium">
        <color auto="1"/>
      </top>
      <bottom/>
      <diagonal/>
    </border>
    <border>
      <left style="thin">
        <color auto="1"/>
      </left>
      <right style="thin">
        <color auto="1"/>
      </right>
      <top style="thin">
        <color auto="1"/>
      </top>
      <bottom style="thin">
        <color auto="1"/>
      </bottom>
      <diagonal/>
    </border>
    <border>
      <left style="thin">
        <color auto="1"/>
      </left>
      <right/>
      <top style="thin">
        <color auto="1"/>
      </top>
      <bottom style="medium">
        <color auto="1"/>
      </bottom>
      <diagonal/>
    </border>
    <border>
      <left style="medium">
        <color auto="1"/>
      </left>
      <right/>
      <top/>
      <bottom style="medium">
        <color auto="1"/>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bottom style="thin">
        <color indexed="64"/>
      </bottom>
      <diagonal/>
    </border>
    <border>
      <left style="thin">
        <color auto="1"/>
      </left>
      <right/>
      <top style="medium">
        <color auto="1"/>
      </top>
      <bottom style="medium">
        <color auto="1"/>
      </bottom>
      <diagonal/>
    </border>
    <border>
      <left style="thin">
        <color auto="1"/>
      </left>
      <right style="medium">
        <color auto="1"/>
      </right>
      <top style="thin">
        <color auto="1"/>
      </top>
      <bottom style="thin">
        <color indexed="64"/>
      </bottom>
      <diagonal/>
    </border>
    <border>
      <left/>
      <right style="medium">
        <color auto="1"/>
      </right>
      <top/>
      <bottom style="thin">
        <color indexed="64"/>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medium">
        <color auto="1"/>
      </top>
      <bottom style="thin">
        <color indexed="64"/>
      </bottom>
      <diagonal/>
    </border>
    <border>
      <left/>
      <right style="thin">
        <color indexed="64"/>
      </right>
      <top style="medium">
        <color indexed="64"/>
      </top>
      <bottom style="medium">
        <color indexed="64"/>
      </bottom>
      <diagonal/>
    </border>
    <border>
      <left/>
      <right style="thin">
        <color indexed="64"/>
      </right>
      <top style="medium">
        <color auto="1"/>
      </top>
      <bottom style="thin">
        <color indexed="64"/>
      </bottom>
      <diagonal/>
    </border>
    <border>
      <left/>
      <right style="medium">
        <color indexed="64"/>
      </right>
      <top style="thin">
        <color indexed="64"/>
      </top>
      <bottom style="medium">
        <color indexed="64"/>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indexed="64"/>
      </left>
      <right/>
      <top style="thin">
        <color auto="1"/>
      </top>
      <bottom style="medium">
        <color indexed="64"/>
      </bottom>
      <diagonal/>
    </border>
    <border>
      <left/>
      <right/>
      <top style="thin">
        <color auto="1"/>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auto="1"/>
      </right>
      <top style="medium">
        <color auto="1"/>
      </top>
      <bottom style="medium">
        <color auto="1"/>
      </bottom>
      <diagonal/>
    </border>
    <border>
      <left/>
      <right/>
      <top style="medium">
        <color auto="1"/>
      </top>
      <bottom style="thin">
        <color indexed="64"/>
      </bottom>
      <diagonal/>
    </border>
    <border>
      <left/>
      <right/>
      <top style="thin">
        <color auto="1"/>
      </top>
      <bottom style="thin">
        <color auto="1"/>
      </bottom>
      <diagonal/>
    </border>
    <border>
      <left/>
      <right style="thin">
        <color auto="1"/>
      </right>
      <top style="thin">
        <color auto="1"/>
      </top>
      <bottom style="medium">
        <color auto="1"/>
      </bottom>
      <diagonal/>
    </border>
    <border>
      <left style="thin">
        <color indexed="64"/>
      </left>
      <right/>
      <top style="medium">
        <color auto="1"/>
      </top>
      <bottom style="thin">
        <color indexed="64"/>
      </bottom>
      <diagonal/>
    </border>
    <border>
      <left/>
      <right style="medium">
        <color auto="1"/>
      </right>
      <top style="medium">
        <color auto="1"/>
      </top>
      <bottom style="thin">
        <color indexed="64"/>
      </bottom>
      <diagonal/>
    </border>
    <border>
      <left/>
      <right/>
      <top/>
      <bottom style="thin">
        <color indexed="64"/>
      </bottom>
      <diagonal/>
    </border>
  </borders>
  <cellStyleXfs count="2">
    <xf numFmtId="0" fontId="0" fillId="0" borderId="0"/>
    <xf numFmtId="44" fontId="10" fillId="0" borderId="0" applyFont="0" applyFill="0" applyBorder="0" applyAlignment="0" applyProtection="0"/>
  </cellStyleXfs>
  <cellXfs count="138">
    <xf numFmtId="0" fontId="0" fillId="0" borderId="0" xfId="0"/>
    <xf numFmtId="0" fontId="2" fillId="2" borderId="0" xfId="0" applyFont="1" applyFill="1" applyAlignment="1">
      <alignment vertical="center"/>
    </xf>
    <xf numFmtId="0" fontId="9" fillId="0" borderId="0" xfId="0" applyFont="1"/>
    <xf numFmtId="164" fontId="2" fillId="2" borderId="0" xfId="0" applyNumberFormat="1" applyFont="1" applyFill="1" applyAlignment="1">
      <alignment horizontal="center" vertical="center"/>
    </xf>
    <xf numFmtId="0" fontId="1" fillId="2" borderId="0" xfId="0" applyFont="1" applyFill="1" applyAlignment="1">
      <alignment vertical="center"/>
    </xf>
    <xf numFmtId="49" fontId="11" fillId="0" borderId="0" xfId="0" applyNumberFormat="1" applyFont="1" applyAlignment="1" applyProtection="1">
      <alignment horizontal="center" vertical="center" wrapText="1"/>
      <protection locked="0"/>
    </xf>
    <xf numFmtId="0" fontId="2" fillId="2" borderId="0" xfId="0" applyFont="1" applyFill="1" applyAlignment="1">
      <alignment horizontal="right" vertical="center"/>
    </xf>
    <xf numFmtId="0" fontId="0" fillId="0" borderId="4" xfId="0" applyBorder="1"/>
    <xf numFmtId="14" fontId="2" fillId="3" borderId="7" xfId="0" applyNumberFormat="1" applyFont="1" applyFill="1" applyBorder="1" applyAlignment="1" applyProtection="1">
      <alignment vertical="center"/>
      <protection locked="0"/>
    </xf>
    <xf numFmtId="0" fontId="0" fillId="6" borderId="8" xfId="0" applyFill="1" applyBorder="1"/>
    <xf numFmtId="0" fontId="3" fillId="6" borderId="11" xfId="0" applyFont="1" applyFill="1" applyBorder="1" applyAlignment="1">
      <alignment vertical="center"/>
    </xf>
    <xf numFmtId="0" fontId="3" fillId="6" borderId="4" xfId="0" applyFont="1" applyFill="1" applyBorder="1" applyAlignment="1">
      <alignment vertical="center"/>
    </xf>
    <xf numFmtId="0" fontId="0" fillId="6" borderId="6" xfId="0" applyFill="1" applyBorder="1"/>
    <xf numFmtId="0" fontId="4" fillId="6" borderId="0" xfId="0" applyFont="1" applyFill="1" applyAlignment="1">
      <alignment vertical="center"/>
    </xf>
    <xf numFmtId="0" fontId="0" fillId="6" borderId="14" xfId="0" applyFill="1" applyBorder="1"/>
    <xf numFmtId="0" fontId="4" fillId="6" borderId="1" xfId="0" applyFont="1" applyFill="1" applyBorder="1" applyAlignment="1">
      <alignment horizontal="right" vertical="center" wrapText="1"/>
    </xf>
    <xf numFmtId="0" fontId="2" fillId="6" borderId="1" xfId="0" applyFont="1" applyFill="1" applyBorder="1" applyAlignment="1">
      <alignment horizontal="center" vertical="center"/>
    </xf>
    <xf numFmtId="0" fontId="0" fillId="6" borderId="2" xfId="0" applyFill="1" applyBorder="1"/>
    <xf numFmtId="49" fontId="2" fillId="6" borderId="0" xfId="0" applyNumberFormat="1" applyFont="1" applyFill="1" applyAlignment="1" applyProtection="1">
      <alignment vertical="center"/>
      <protection locked="0"/>
    </xf>
    <xf numFmtId="0" fontId="2" fillId="6" borderId="0" xfId="0" applyFont="1" applyFill="1" applyAlignment="1">
      <alignment horizontal="center" vertical="center"/>
    </xf>
    <xf numFmtId="0" fontId="2" fillId="6" borderId="2" xfId="0" applyFont="1" applyFill="1" applyBorder="1" applyAlignment="1">
      <alignment horizontal="center" vertical="center"/>
    </xf>
    <xf numFmtId="0" fontId="2" fillId="6" borderId="16" xfId="0" applyFont="1" applyFill="1" applyBorder="1" applyAlignment="1">
      <alignment horizontal="center" vertical="center"/>
    </xf>
    <xf numFmtId="0" fontId="0" fillId="0" borderId="11" xfId="0" applyBorder="1"/>
    <xf numFmtId="0" fontId="5" fillId="2" borderId="11" xfId="0" applyFont="1" applyFill="1" applyBorder="1" applyAlignment="1">
      <alignment horizontal="center" vertical="center"/>
    </xf>
    <xf numFmtId="0" fontId="5" fillId="9" borderId="33" xfId="0" applyFont="1" applyFill="1" applyBorder="1" applyAlignment="1">
      <alignment horizontal="center" vertical="center" wrapText="1"/>
    </xf>
    <xf numFmtId="0" fontId="5" fillId="9" borderId="34" xfId="0" applyFont="1" applyFill="1" applyBorder="1" applyAlignment="1">
      <alignment horizontal="center" vertical="center" wrapText="1"/>
    </xf>
    <xf numFmtId="0" fontId="3" fillId="6" borderId="15" xfId="0" applyFont="1" applyFill="1" applyBorder="1" applyAlignment="1">
      <alignment vertical="center"/>
    </xf>
    <xf numFmtId="0" fontId="16" fillId="6" borderId="2" xfId="0" applyFont="1" applyFill="1" applyBorder="1" applyAlignment="1">
      <alignment vertical="center"/>
    </xf>
    <xf numFmtId="164" fontId="17" fillId="5" borderId="7" xfId="1" applyNumberFormat="1" applyFont="1" applyFill="1" applyBorder="1" applyAlignment="1" applyProtection="1">
      <alignment vertical="center"/>
    </xf>
    <xf numFmtId="14" fontId="11" fillId="3" borderId="7" xfId="0" applyNumberFormat="1" applyFont="1" applyFill="1" applyBorder="1" applyAlignment="1" applyProtection="1">
      <alignment vertical="center"/>
      <protection locked="0"/>
    </xf>
    <xf numFmtId="0" fontId="2" fillId="3" borderId="12" xfId="0" applyFont="1" applyFill="1" applyBorder="1" applyAlignment="1" applyProtection="1">
      <alignment vertical="center"/>
      <protection locked="0"/>
    </xf>
    <xf numFmtId="0" fontId="2" fillId="3" borderId="29" xfId="0" applyFont="1" applyFill="1" applyBorder="1" applyAlignment="1" applyProtection="1">
      <alignment vertical="center"/>
      <protection locked="0"/>
    </xf>
    <xf numFmtId="0" fontId="2" fillId="3" borderId="23" xfId="0" applyFont="1" applyFill="1" applyBorder="1" applyAlignment="1" applyProtection="1">
      <alignment vertical="center"/>
      <protection locked="0"/>
    </xf>
    <xf numFmtId="14" fontId="2" fillId="3" borderId="12" xfId="0" applyNumberFormat="1" applyFont="1" applyFill="1" applyBorder="1" applyAlignment="1" applyProtection="1">
      <alignment vertical="center"/>
      <protection locked="0"/>
    </xf>
    <xf numFmtId="14" fontId="2" fillId="3" borderId="19" xfId="0" applyNumberFormat="1" applyFont="1" applyFill="1" applyBorder="1" applyAlignment="1" applyProtection="1">
      <alignment vertical="center"/>
      <protection locked="0"/>
    </xf>
    <xf numFmtId="0" fontId="2" fillId="3" borderId="19" xfId="0" applyFont="1" applyFill="1" applyBorder="1" applyAlignment="1" applyProtection="1">
      <alignment vertical="center"/>
      <protection locked="0"/>
    </xf>
    <xf numFmtId="14" fontId="2" fillId="3" borderId="29" xfId="0" applyNumberFormat="1" applyFont="1" applyFill="1" applyBorder="1" applyAlignment="1" applyProtection="1">
      <alignment vertical="center"/>
      <protection locked="0"/>
    </xf>
    <xf numFmtId="14" fontId="2" fillId="3" borderId="30" xfId="0" applyNumberFormat="1" applyFont="1" applyFill="1" applyBorder="1" applyAlignment="1" applyProtection="1">
      <alignment vertical="center"/>
      <protection locked="0"/>
    </xf>
    <xf numFmtId="0" fontId="2" fillId="3" borderId="24" xfId="0" applyFont="1" applyFill="1" applyBorder="1" applyAlignment="1" applyProtection="1">
      <alignment vertical="center"/>
      <protection locked="0"/>
    </xf>
    <xf numFmtId="0" fontId="11" fillId="6" borderId="6" xfId="0" applyFont="1" applyFill="1" applyBorder="1" applyAlignment="1">
      <alignment vertical="top" wrapText="1"/>
    </xf>
    <xf numFmtId="0" fontId="11" fillId="6" borderId="0" xfId="0" applyFont="1" applyFill="1" applyAlignment="1">
      <alignment vertical="top" wrapText="1"/>
    </xf>
    <xf numFmtId="0" fontId="11" fillId="6" borderId="2" xfId="0" applyFont="1" applyFill="1" applyBorder="1" applyAlignment="1">
      <alignment vertical="top" wrapText="1"/>
    </xf>
    <xf numFmtId="0" fontId="0" fillId="0" borderId="1" xfId="0" applyBorder="1"/>
    <xf numFmtId="0" fontId="4" fillId="2" borderId="1" xfId="0" applyFont="1" applyFill="1" applyBorder="1" applyAlignment="1">
      <alignment horizontal="right" vertical="center" wrapText="1"/>
    </xf>
    <xf numFmtId="0" fontId="2" fillId="2" borderId="1" xfId="0" applyFont="1" applyFill="1" applyBorder="1" applyAlignment="1">
      <alignment horizontal="center" vertical="center"/>
    </xf>
    <xf numFmtId="0" fontId="14" fillId="0" borderId="21" xfId="0" applyFont="1" applyBorder="1" applyAlignment="1">
      <alignment horizontal="center" vertical="center" wrapText="1"/>
    </xf>
    <xf numFmtId="0" fontId="14" fillId="0" borderId="36" xfId="0" applyFont="1" applyBorder="1" applyAlignment="1">
      <alignment horizontal="center" vertical="center" wrapText="1"/>
    </xf>
    <xf numFmtId="0" fontId="14" fillId="0" borderId="10" xfId="0" applyFont="1" applyBorder="1" applyAlignment="1">
      <alignment horizontal="center" vertical="center" wrapText="1"/>
    </xf>
    <xf numFmtId="164" fontId="2" fillId="3" borderId="9" xfId="0" applyNumberFormat="1" applyFont="1" applyFill="1" applyBorder="1" applyAlignment="1">
      <alignment horizontal="right" vertical="center"/>
    </xf>
    <xf numFmtId="6" fontId="2" fillId="3" borderId="7" xfId="1" applyNumberFormat="1" applyFont="1" applyFill="1" applyBorder="1" applyAlignment="1" applyProtection="1">
      <alignment vertical="center"/>
      <protection locked="0"/>
    </xf>
    <xf numFmtId="0" fontId="18" fillId="0" borderId="0" xfId="0" applyFont="1"/>
    <xf numFmtId="0" fontId="18" fillId="0" borderId="40" xfId="0" applyFont="1" applyBorder="1"/>
    <xf numFmtId="44" fontId="19" fillId="0" borderId="0" xfId="1" applyFont="1"/>
    <xf numFmtId="0" fontId="21" fillId="0" borderId="0" xfId="0" applyFont="1"/>
    <xf numFmtId="165" fontId="22" fillId="0" borderId="0" xfId="1" applyNumberFormat="1" applyFont="1"/>
    <xf numFmtId="164" fontId="2" fillId="3" borderId="0" xfId="0" applyNumberFormat="1" applyFont="1" applyFill="1" applyAlignment="1">
      <alignment horizontal="right" vertical="center"/>
    </xf>
    <xf numFmtId="44" fontId="24" fillId="0" borderId="0" xfId="1" applyFont="1"/>
    <xf numFmtId="0" fontId="24" fillId="0" borderId="0" xfId="0" applyFont="1"/>
    <xf numFmtId="44" fontId="25" fillId="0" borderId="0" xfId="1" applyFont="1"/>
    <xf numFmtId="44" fontId="26" fillId="0" borderId="0" xfId="1" applyFont="1"/>
    <xf numFmtId="44" fontId="22" fillId="0" borderId="0" xfId="1" applyFont="1"/>
    <xf numFmtId="8" fontId="22" fillId="0" borderId="0" xfId="1" applyNumberFormat="1" applyFont="1"/>
    <xf numFmtId="44" fontId="22" fillId="0" borderId="40" xfId="1" applyFont="1" applyBorder="1"/>
    <xf numFmtId="44" fontId="27" fillId="0" borderId="0" xfId="1" applyFont="1"/>
    <xf numFmtId="8" fontId="22" fillId="0" borderId="40" xfId="1" applyNumberFormat="1" applyFont="1" applyBorder="1"/>
    <xf numFmtId="165" fontId="22" fillId="0" borderId="0" xfId="0" applyNumberFormat="1" applyFont="1"/>
    <xf numFmtId="9" fontId="2" fillId="3" borderId="19" xfId="0" applyNumberFormat="1" applyFont="1" applyFill="1" applyBorder="1" applyAlignment="1" applyProtection="1">
      <alignment vertical="center"/>
      <protection locked="0"/>
    </xf>
    <xf numFmtId="164" fontId="2" fillId="3" borderId="9" xfId="0" applyNumberFormat="1" applyFont="1" applyFill="1" applyBorder="1" applyAlignment="1">
      <alignment horizontal="right" vertical="center"/>
    </xf>
    <xf numFmtId="164" fontId="2" fillId="3" borderId="22" xfId="0" applyNumberFormat="1" applyFont="1" applyFill="1" applyBorder="1" applyAlignment="1">
      <alignment horizontal="right" vertical="center"/>
    </xf>
    <xf numFmtId="0" fontId="7" fillId="5" borderId="3" xfId="0" applyFont="1" applyFill="1" applyBorder="1" applyAlignment="1">
      <alignment horizontal="right" vertical="center"/>
    </xf>
    <xf numFmtId="0" fontId="7" fillId="5" borderId="4" xfId="0" applyFont="1" applyFill="1" applyBorder="1" applyAlignment="1">
      <alignment horizontal="right" vertical="center"/>
    </xf>
    <xf numFmtId="0" fontId="7" fillId="5" borderId="26" xfId="0" applyFont="1" applyFill="1" applyBorder="1" applyAlignment="1">
      <alignment horizontal="right" vertical="center"/>
    </xf>
    <xf numFmtId="0" fontId="15" fillId="9" borderId="31" xfId="0" applyFont="1" applyFill="1" applyBorder="1" applyAlignment="1">
      <alignment horizontal="right" vertical="center"/>
    </xf>
    <xf numFmtId="0" fontId="15" fillId="9" borderId="32" xfId="0" applyFont="1" applyFill="1" applyBorder="1" applyAlignment="1">
      <alignment horizontal="right" vertical="center"/>
    </xf>
    <xf numFmtId="0" fontId="15" fillId="9" borderId="37" xfId="0" applyFont="1" applyFill="1" applyBorder="1" applyAlignment="1">
      <alignment horizontal="right" vertical="center"/>
    </xf>
    <xf numFmtId="14" fontId="2" fillId="3" borderId="8" xfId="0" applyNumberFormat="1" applyFont="1" applyFill="1" applyBorder="1" applyAlignment="1" applyProtection="1">
      <alignment horizontal="left" vertical="center" wrapText="1"/>
      <protection locked="0"/>
    </xf>
    <xf numFmtId="14" fontId="2" fillId="3" borderId="11" xfId="0" applyNumberFormat="1" applyFont="1" applyFill="1" applyBorder="1" applyAlignment="1" applyProtection="1">
      <alignment horizontal="left" vertical="center" wrapText="1"/>
      <protection locked="0"/>
    </xf>
    <xf numFmtId="14" fontId="2" fillId="3" borderId="15" xfId="0" applyNumberFormat="1" applyFont="1" applyFill="1" applyBorder="1" applyAlignment="1" applyProtection="1">
      <alignment horizontal="left" vertical="center" wrapText="1"/>
      <protection locked="0"/>
    </xf>
    <xf numFmtId="14" fontId="2" fillId="3" borderId="14" xfId="0" applyNumberFormat="1" applyFont="1" applyFill="1" applyBorder="1" applyAlignment="1" applyProtection="1">
      <alignment horizontal="left" vertical="center" wrapText="1"/>
      <protection locked="0"/>
    </xf>
    <xf numFmtId="14" fontId="2" fillId="3" borderId="1" xfId="0" applyNumberFormat="1" applyFont="1" applyFill="1" applyBorder="1" applyAlignment="1" applyProtection="1">
      <alignment horizontal="left" vertical="center" wrapText="1"/>
      <protection locked="0"/>
    </xf>
    <xf numFmtId="14" fontId="2" fillId="3" borderId="16" xfId="0" applyNumberFormat="1" applyFont="1" applyFill="1" applyBorder="1" applyAlignment="1" applyProtection="1">
      <alignment horizontal="left" vertical="center" wrapText="1"/>
      <protection locked="0"/>
    </xf>
    <xf numFmtId="0" fontId="5" fillId="6" borderId="0" xfId="0" applyFont="1" applyFill="1" applyAlignment="1">
      <alignment horizontal="right" vertical="center" wrapText="1"/>
    </xf>
    <xf numFmtId="0" fontId="5" fillId="6" borderId="2" xfId="0" applyFont="1" applyFill="1" applyBorder="1" applyAlignment="1">
      <alignment horizontal="right" vertical="center" wrapText="1"/>
    </xf>
    <xf numFmtId="0" fontId="14" fillId="0" borderId="21" xfId="0" applyFont="1" applyBorder="1" applyAlignment="1">
      <alignment horizontal="center" vertical="center" wrapText="1"/>
    </xf>
    <xf numFmtId="0" fontId="14" fillId="0" borderId="36" xfId="0" applyFont="1" applyBorder="1" applyAlignment="1">
      <alignment horizontal="center" vertical="center" wrapText="1"/>
    </xf>
    <xf numFmtId="0" fontId="14" fillId="0" borderId="10" xfId="0" applyFont="1" applyBorder="1" applyAlignment="1">
      <alignment horizontal="center" vertical="center" wrapText="1"/>
    </xf>
    <xf numFmtId="0" fontId="14" fillId="9" borderId="25" xfId="0" applyFont="1" applyFill="1" applyBorder="1" applyAlignment="1">
      <alignment horizontal="center" vertical="center"/>
    </xf>
    <xf numFmtId="0" fontId="14" fillId="9" borderId="35" xfId="0" applyFont="1" applyFill="1" applyBorder="1" applyAlignment="1">
      <alignment horizontal="center" vertical="center"/>
    </xf>
    <xf numFmtId="0" fontId="14" fillId="9" borderId="27" xfId="0" applyFont="1" applyFill="1" applyBorder="1" applyAlignment="1">
      <alignment horizontal="center" vertical="center"/>
    </xf>
    <xf numFmtId="0" fontId="2" fillId="6" borderId="6" xfId="0" applyFont="1" applyFill="1" applyBorder="1" applyAlignment="1">
      <alignment horizontal="left" vertical="top" wrapText="1"/>
    </xf>
    <xf numFmtId="0" fontId="2" fillId="6" borderId="0" xfId="0" applyFont="1" applyFill="1" applyAlignment="1">
      <alignment horizontal="left" vertical="top" wrapText="1"/>
    </xf>
    <xf numFmtId="0" fontId="2" fillId="6" borderId="2" xfId="0" applyFont="1" applyFill="1" applyBorder="1" applyAlignment="1">
      <alignment horizontal="left" vertical="top" wrapText="1"/>
    </xf>
    <xf numFmtId="164" fontId="15" fillId="9" borderId="13" xfId="0" applyNumberFormat="1" applyFont="1" applyFill="1" applyBorder="1" applyAlignment="1">
      <alignment horizontal="right" vertical="center"/>
    </xf>
    <xf numFmtId="164" fontId="15" fillId="9" borderId="28" xfId="0" applyNumberFormat="1" applyFont="1" applyFill="1" applyBorder="1" applyAlignment="1">
      <alignment horizontal="right" vertical="center"/>
    </xf>
    <xf numFmtId="0" fontId="14" fillId="9" borderId="38" xfId="0" applyFont="1" applyFill="1" applyBorder="1" applyAlignment="1">
      <alignment horizontal="center" vertical="center"/>
    </xf>
    <xf numFmtId="0" fontId="14" fillId="9" borderId="39" xfId="0" applyFont="1" applyFill="1" applyBorder="1" applyAlignment="1">
      <alignment horizontal="center" vertical="center"/>
    </xf>
    <xf numFmtId="0" fontId="14" fillId="9" borderId="17" xfId="0" applyFont="1" applyFill="1" applyBorder="1" applyAlignment="1">
      <alignment horizontal="center" vertical="center"/>
    </xf>
    <xf numFmtId="0" fontId="14" fillId="9" borderId="20" xfId="0" applyFont="1" applyFill="1" applyBorder="1" applyAlignment="1">
      <alignment horizontal="center" vertical="center"/>
    </xf>
    <xf numFmtId="0" fontId="8" fillId="4" borderId="3" xfId="0" applyFont="1" applyFill="1" applyBorder="1" applyAlignment="1">
      <alignment horizontal="center" vertical="center"/>
    </xf>
    <xf numFmtId="0" fontId="8" fillId="4" borderId="4" xfId="0" applyFont="1" applyFill="1" applyBorder="1" applyAlignment="1">
      <alignment horizontal="center" vertical="center"/>
    </xf>
    <xf numFmtId="0" fontId="8" fillId="4" borderId="5" xfId="0" applyFont="1" applyFill="1" applyBorder="1" applyAlignment="1">
      <alignment horizontal="center" vertical="center"/>
    </xf>
    <xf numFmtId="0" fontId="6" fillId="2" borderId="0" xfId="0" applyFont="1" applyFill="1" applyAlignment="1">
      <alignment horizontal="center"/>
    </xf>
    <xf numFmtId="49" fontId="11" fillId="7" borderId="8" xfId="0" applyNumberFormat="1" applyFont="1" applyFill="1" applyBorder="1" applyAlignment="1" applyProtection="1">
      <alignment horizontal="center" vertical="center" wrapText="1"/>
      <protection locked="0"/>
    </xf>
    <xf numFmtId="49" fontId="11" fillId="7" borderId="11" xfId="0" applyNumberFormat="1" applyFont="1" applyFill="1" applyBorder="1" applyAlignment="1" applyProtection="1">
      <alignment horizontal="center" vertical="center" wrapText="1"/>
      <protection locked="0"/>
    </xf>
    <xf numFmtId="49" fontId="11" fillId="7" borderId="15" xfId="0" applyNumberFormat="1" applyFont="1" applyFill="1" applyBorder="1" applyAlignment="1" applyProtection="1">
      <alignment horizontal="center" vertical="center" wrapText="1"/>
      <protection locked="0"/>
    </xf>
    <xf numFmtId="49" fontId="11" fillId="7" borderId="6" xfId="0" applyNumberFormat="1" applyFont="1" applyFill="1" applyBorder="1" applyAlignment="1" applyProtection="1">
      <alignment horizontal="center" vertical="center" wrapText="1"/>
      <protection locked="0"/>
    </xf>
    <xf numFmtId="49" fontId="11" fillId="7" borderId="0" xfId="0" applyNumberFormat="1" applyFont="1" applyFill="1" applyAlignment="1" applyProtection="1">
      <alignment horizontal="center" vertical="center" wrapText="1"/>
      <protection locked="0"/>
    </xf>
    <xf numFmtId="49" fontId="11" fillId="7" borderId="2" xfId="0" applyNumberFormat="1" applyFont="1" applyFill="1" applyBorder="1" applyAlignment="1" applyProtection="1">
      <alignment horizontal="center" vertical="center" wrapText="1"/>
      <protection locked="0"/>
    </xf>
    <xf numFmtId="49" fontId="11" fillId="7" borderId="14" xfId="0" applyNumberFormat="1" applyFont="1" applyFill="1" applyBorder="1" applyAlignment="1" applyProtection="1">
      <alignment horizontal="center" vertical="center" wrapText="1"/>
      <protection locked="0"/>
    </xf>
    <xf numFmtId="49" fontId="11" fillId="7" borderId="1" xfId="0" applyNumberFormat="1" applyFont="1" applyFill="1" applyBorder="1" applyAlignment="1" applyProtection="1">
      <alignment horizontal="center" vertical="center" wrapText="1"/>
      <protection locked="0"/>
    </xf>
    <xf numFmtId="49" fontId="11" fillId="7" borderId="16" xfId="0" applyNumberFormat="1" applyFont="1" applyFill="1" applyBorder="1" applyAlignment="1" applyProtection="1">
      <alignment horizontal="center" vertical="center" wrapText="1"/>
      <protection locked="0"/>
    </xf>
    <xf numFmtId="0" fontId="13" fillId="8" borderId="3" xfId="0" applyFont="1" applyFill="1" applyBorder="1" applyAlignment="1">
      <alignment horizontal="center" vertical="center"/>
    </xf>
    <xf numFmtId="0" fontId="13" fillId="8" borderId="4" xfId="0" applyFont="1" applyFill="1" applyBorder="1" applyAlignment="1">
      <alignment horizontal="center" vertical="center"/>
    </xf>
    <xf numFmtId="0" fontId="13" fillId="8" borderId="5" xfId="0" applyFont="1" applyFill="1" applyBorder="1" applyAlignment="1">
      <alignment horizontal="center" vertical="center"/>
    </xf>
    <xf numFmtId="49" fontId="5" fillId="7" borderId="3" xfId="0" applyNumberFormat="1" applyFont="1" applyFill="1" applyBorder="1" applyAlignment="1" applyProtection="1">
      <alignment horizontal="center" vertical="center" wrapText="1"/>
      <protection locked="0"/>
    </xf>
    <xf numFmtId="49" fontId="5" fillId="7" borderId="4" xfId="0" applyNumberFormat="1" applyFont="1" applyFill="1" applyBorder="1" applyAlignment="1" applyProtection="1">
      <alignment horizontal="center" vertical="center" wrapText="1"/>
      <protection locked="0"/>
    </xf>
    <xf numFmtId="49" fontId="5" fillId="7" borderId="5" xfId="0" applyNumberFormat="1" applyFont="1" applyFill="1" applyBorder="1" applyAlignment="1" applyProtection="1">
      <alignment horizontal="center" vertical="center" wrapText="1"/>
      <protection locked="0"/>
    </xf>
    <xf numFmtId="164" fontId="7" fillId="5" borderId="18" xfId="0" applyNumberFormat="1" applyFont="1" applyFill="1" applyBorder="1" applyAlignment="1">
      <alignment horizontal="right" vertical="center"/>
    </xf>
    <xf numFmtId="164" fontId="7" fillId="5" borderId="5" xfId="0" applyNumberFormat="1" applyFont="1" applyFill="1" applyBorder="1" applyAlignment="1">
      <alignment horizontal="right" vertical="center"/>
    </xf>
    <xf numFmtId="0" fontId="5" fillId="6" borderId="0" xfId="0" applyFont="1" applyFill="1" applyAlignment="1">
      <alignment horizontal="right" vertical="center"/>
    </xf>
    <xf numFmtId="0" fontId="5" fillId="6" borderId="2" xfId="0" applyFont="1" applyFill="1" applyBorder="1" applyAlignment="1">
      <alignment horizontal="right" vertical="center"/>
    </xf>
    <xf numFmtId="0" fontId="2" fillId="6" borderId="8" xfId="0" applyFont="1" applyFill="1" applyBorder="1" applyAlignment="1">
      <alignment horizontal="left" vertical="center" wrapText="1"/>
    </xf>
    <xf numFmtId="0" fontId="2" fillId="6" borderId="11" xfId="0" applyFont="1" applyFill="1" applyBorder="1" applyAlignment="1">
      <alignment horizontal="left" vertical="center" wrapText="1"/>
    </xf>
    <xf numFmtId="0" fontId="5" fillId="9" borderId="3" xfId="0" applyFont="1" applyFill="1" applyBorder="1" applyAlignment="1">
      <alignment horizontal="center" vertical="center"/>
    </xf>
    <xf numFmtId="0" fontId="5" fillId="9" borderId="4" xfId="0" applyFont="1" applyFill="1" applyBorder="1" applyAlignment="1">
      <alignment horizontal="center" vertical="center"/>
    </xf>
    <xf numFmtId="0" fontId="5" fillId="9" borderId="26" xfId="0" applyFont="1" applyFill="1" applyBorder="1" applyAlignment="1">
      <alignment horizontal="center" vertical="center"/>
    </xf>
    <xf numFmtId="0" fontId="0" fillId="3" borderId="25" xfId="0" applyFill="1" applyBorder="1" applyAlignment="1">
      <alignment horizontal="center" wrapText="1"/>
    </xf>
    <xf numFmtId="0" fontId="0" fillId="3" borderId="35" xfId="0" applyFill="1" applyBorder="1" applyAlignment="1">
      <alignment horizontal="center" wrapText="1"/>
    </xf>
    <xf numFmtId="0" fontId="0" fillId="3" borderId="27" xfId="0" applyFill="1" applyBorder="1" applyAlignment="1">
      <alignment horizontal="center" wrapText="1"/>
    </xf>
    <xf numFmtId="0" fontId="0" fillId="3" borderId="21" xfId="0" applyFill="1" applyBorder="1" applyAlignment="1">
      <alignment horizontal="center" wrapText="1"/>
    </xf>
    <xf numFmtId="0" fontId="0" fillId="3" borderId="36" xfId="0" applyFill="1" applyBorder="1" applyAlignment="1">
      <alignment horizontal="center" wrapText="1"/>
    </xf>
    <xf numFmtId="0" fontId="0" fillId="3" borderId="10" xfId="0" applyFill="1" applyBorder="1" applyAlignment="1">
      <alignment horizontal="center" wrapText="1"/>
    </xf>
    <xf numFmtId="0" fontId="0" fillId="3" borderId="31" xfId="0" applyFill="1" applyBorder="1" applyAlignment="1">
      <alignment horizontal="center" wrapText="1"/>
    </xf>
    <xf numFmtId="0" fontId="0" fillId="3" borderId="32" xfId="0" applyFill="1" applyBorder="1" applyAlignment="1">
      <alignment horizontal="center" wrapText="1"/>
    </xf>
    <xf numFmtId="0" fontId="0" fillId="3" borderId="37" xfId="0" applyFill="1" applyBorder="1" applyAlignment="1">
      <alignment horizontal="center" wrapText="1"/>
    </xf>
    <xf numFmtId="0" fontId="20" fillId="0" borderId="21" xfId="0" applyFont="1" applyBorder="1" applyAlignment="1">
      <alignment horizontal="center" vertical="center" wrapText="1"/>
    </xf>
    <xf numFmtId="0" fontId="0" fillId="0" borderId="0" xfId="0" applyBorder="1"/>
    <xf numFmtId="0" fontId="28" fillId="0" borderId="0" xfId="0" applyFont="1" applyBorder="1"/>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1493044</xdr:colOff>
      <xdr:row>0</xdr:row>
      <xdr:rowOff>0</xdr:rowOff>
    </xdr:from>
    <xdr:to>
      <xdr:col>5</xdr:col>
      <xdr:colOff>202406</xdr:colOff>
      <xdr:row>1</xdr:row>
      <xdr:rowOff>71437</xdr:rowOff>
    </xdr:to>
    <xdr:pic>
      <xdr:nvPicPr>
        <xdr:cNvPr id="3" name="Picture 2" descr="A logo with a leaf and text&#10;&#10;Description automatically generated">
          <a:extLst>
            <a:ext uri="{FF2B5EF4-FFF2-40B4-BE49-F238E27FC236}">
              <a16:creationId xmlns:a16="http://schemas.microsoft.com/office/drawing/2014/main" id="{13ECBACF-3A96-2CF7-6898-9761BE7C45C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7144" y="0"/>
          <a:ext cx="1166812" cy="1166812"/>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J209"/>
  <sheetViews>
    <sheetView tabSelected="1" topLeftCell="A135" zoomScale="98" zoomScaleNormal="100" workbookViewId="0">
      <selection activeCell="C25" sqref="C25"/>
    </sheetView>
  </sheetViews>
  <sheetFormatPr baseColWidth="10" defaultColWidth="8.83203125" defaultRowHeight="15" x14ac:dyDescent="0.2"/>
  <cols>
    <col min="2" max="2" width="2.6640625" customWidth="1"/>
    <col min="3" max="3" width="38.33203125" customWidth="1"/>
    <col min="4" max="4" width="14.1640625" customWidth="1"/>
    <col min="5" max="5" width="14.5" customWidth="1"/>
    <col min="6" max="6" width="15" customWidth="1"/>
    <col min="7" max="7" width="15.5" customWidth="1"/>
    <col min="8" max="8" width="13.5" customWidth="1"/>
    <col min="9" max="9" width="9.1640625"/>
  </cols>
  <sheetData>
    <row r="1" spans="2:8" ht="86.25" customHeight="1" x14ac:dyDescent="0.2">
      <c r="C1" s="4"/>
      <c r="D1" s="4"/>
      <c r="E1" s="4"/>
      <c r="F1" s="4"/>
      <c r="G1" s="4"/>
      <c r="H1" s="4"/>
    </row>
    <row r="2" spans="2:8" ht="26" x14ac:dyDescent="0.3">
      <c r="C2" s="101" t="s">
        <v>11</v>
      </c>
      <c r="D2" s="101"/>
      <c r="E2" s="101"/>
      <c r="F2" s="101"/>
      <c r="G2" s="101"/>
      <c r="H2" s="101"/>
    </row>
    <row r="3" spans="2:8" ht="10.5" customHeight="1" thickBot="1" x14ac:dyDescent="0.25">
      <c r="C3" s="1"/>
      <c r="D3" s="1"/>
      <c r="E3" s="1"/>
      <c r="F3" s="1"/>
      <c r="G3" s="1"/>
      <c r="H3" s="1"/>
    </row>
    <row r="4" spans="2:8" ht="15.75" customHeight="1" x14ac:dyDescent="0.2">
      <c r="B4" s="102" t="s">
        <v>33</v>
      </c>
      <c r="C4" s="103"/>
      <c r="D4" s="103"/>
      <c r="E4" s="103"/>
      <c r="F4" s="103"/>
      <c r="G4" s="103"/>
      <c r="H4" s="104"/>
    </row>
    <row r="5" spans="2:8" ht="15.75" customHeight="1" x14ac:dyDescent="0.2">
      <c r="B5" s="105"/>
      <c r="C5" s="106"/>
      <c r="D5" s="106"/>
      <c r="E5" s="106"/>
      <c r="F5" s="106"/>
      <c r="G5" s="106"/>
      <c r="H5" s="107"/>
    </row>
    <row r="6" spans="2:8" ht="15.75" customHeight="1" x14ac:dyDescent="0.2">
      <c r="B6" s="105"/>
      <c r="C6" s="106"/>
      <c r="D6" s="106"/>
      <c r="E6" s="106"/>
      <c r="F6" s="106"/>
      <c r="G6" s="106"/>
      <c r="H6" s="107"/>
    </row>
    <row r="7" spans="2:8" ht="15.75" customHeight="1" x14ac:dyDescent="0.2">
      <c r="B7" s="105"/>
      <c r="C7" s="106"/>
      <c r="D7" s="106"/>
      <c r="E7" s="106"/>
      <c r="F7" s="106"/>
      <c r="G7" s="106"/>
      <c r="H7" s="107"/>
    </row>
    <row r="8" spans="2:8" ht="15.75" customHeight="1" x14ac:dyDescent="0.2">
      <c r="B8" s="105"/>
      <c r="C8" s="106"/>
      <c r="D8" s="106"/>
      <c r="E8" s="106"/>
      <c r="F8" s="106"/>
      <c r="G8" s="106"/>
      <c r="H8" s="107"/>
    </row>
    <row r="9" spans="2:8" ht="15.75" customHeight="1" x14ac:dyDescent="0.2">
      <c r="B9" s="105"/>
      <c r="C9" s="106"/>
      <c r="D9" s="106"/>
      <c r="E9" s="106"/>
      <c r="F9" s="106"/>
      <c r="G9" s="106"/>
      <c r="H9" s="107"/>
    </row>
    <row r="10" spans="2:8" ht="16.5" customHeight="1" thickBot="1" x14ac:dyDescent="0.25">
      <c r="B10" s="108"/>
      <c r="C10" s="109"/>
      <c r="D10" s="109"/>
      <c r="E10" s="109"/>
      <c r="F10" s="109"/>
      <c r="G10" s="109"/>
      <c r="H10" s="110"/>
    </row>
    <row r="11" spans="2:8" ht="16.5" customHeight="1" thickBot="1" x14ac:dyDescent="0.25">
      <c r="C11" s="5"/>
      <c r="D11" s="5"/>
      <c r="E11" s="5"/>
      <c r="F11" s="5"/>
      <c r="G11" s="5"/>
      <c r="H11" s="5"/>
    </row>
    <row r="12" spans="2:8" ht="27" thickBot="1" x14ac:dyDescent="0.25">
      <c r="B12" s="111" t="s">
        <v>7</v>
      </c>
      <c r="C12" s="112"/>
      <c r="D12" s="112"/>
      <c r="E12" s="112"/>
      <c r="F12" s="112"/>
      <c r="G12" s="112"/>
      <c r="H12" s="113"/>
    </row>
    <row r="13" spans="2:8" ht="8.25" customHeight="1" thickBot="1" x14ac:dyDescent="0.25">
      <c r="B13" s="9"/>
      <c r="C13" s="10"/>
      <c r="D13" s="10"/>
      <c r="E13" s="11"/>
      <c r="F13" s="11"/>
      <c r="G13" s="11"/>
      <c r="H13" s="26"/>
    </row>
    <row r="14" spans="2:8" ht="21" customHeight="1" x14ac:dyDescent="0.2">
      <c r="B14" s="12"/>
      <c r="C14" s="119" t="s">
        <v>8</v>
      </c>
      <c r="D14" s="120"/>
      <c r="E14" s="75" t="s">
        <v>34</v>
      </c>
      <c r="F14" s="76"/>
      <c r="G14" s="77"/>
      <c r="H14" s="27"/>
    </row>
    <row r="15" spans="2:8" ht="21" customHeight="1" thickBot="1" x14ac:dyDescent="0.25">
      <c r="B15" s="12"/>
      <c r="C15" s="119"/>
      <c r="D15" s="120"/>
      <c r="E15" s="78"/>
      <c r="F15" s="79"/>
      <c r="G15" s="80"/>
      <c r="H15" s="27"/>
    </row>
    <row r="16" spans="2:8" ht="48" customHeight="1" thickBot="1" x14ac:dyDescent="0.25">
      <c r="B16" s="12"/>
      <c r="C16" s="119" t="s">
        <v>19</v>
      </c>
      <c r="D16" s="120"/>
      <c r="E16" s="8">
        <v>43080</v>
      </c>
      <c r="F16" s="121" t="s">
        <v>13</v>
      </c>
      <c r="G16" s="122"/>
      <c r="H16" s="17"/>
    </row>
    <row r="17" spans="2:8" ht="57" customHeight="1" thickBot="1" x14ac:dyDescent="0.25">
      <c r="B17" s="12"/>
      <c r="C17" s="81" t="s">
        <v>24</v>
      </c>
      <c r="D17" s="82"/>
      <c r="E17" s="49">
        <v>47000</v>
      </c>
      <c r="F17" s="39"/>
      <c r="G17" s="40"/>
      <c r="H17" s="41"/>
    </row>
    <row r="18" spans="2:8" ht="34.5" customHeight="1" thickBot="1" x14ac:dyDescent="0.25">
      <c r="B18" s="12"/>
      <c r="C18" s="81" t="s">
        <v>23</v>
      </c>
      <c r="D18" s="82"/>
      <c r="E18" s="28">
        <f>G168</f>
        <v>48103.71</v>
      </c>
      <c r="F18" s="89" t="s">
        <v>20</v>
      </c>
      <c r="G18" s="90"/>
      <c r="H18" s="91"/>
    </row>
    <row r="19" spans="2:8" ht="34.5" customHeight="1" thickBot="1" x14ac:dyDescent="0.25">
      <c r="B19" s="12"/>
      <c r="C19" s="119" t="s">
        <v>21</v>
      </c>
      <c r="D19" s="120"/>
      <c r="E19" s="49">
        <v>0</v>
      </c>
      <c r="F19" s="89" t="s">
        <v>22</v>
      </c>
      <c r="G19" s="90"/>
      <c r="H19" s="91"/>
    </row>
    <row r="20" spans="2:8" ht="25.5" customHeight="1" thickBot="1" x14ac:dyDescent="0.25">
      <c r="B20" s="12"/>
      <c r="C20" s="119" t="s">
        <v>12</v>
      </c>
      <c r="D20" s="120"/>
      <c r="E20" s="8">
        <v>45867</v>
      </c>
      <c r="F20" s="39"/>
      <c r="G20" s="40"/>
      <c r="H20" s="41"/>
    </row>
    <row r="21" spans="2:8" ht="30" customHeight="1" thickBot="1" x14ac:dyDescent="0.25">
      <c r="B21" s="12"/>
      <c r="C21" s="81" t="s">
        <v>10</v>
      </c>
      <c r="D21" s="82"/>
      <c r="E21" s="29">
        <v>46044</v>
      </c>
      <c r="F21" s="39"/>
      <c r="G21" s="40"/>
      <c r="H21" s="41"/>
    </row>
    <row r="22" spans="2:8" ht="8.25" customHeight="1" x14ac:dyDescent="0.2">
      <c r="B22" s="12"/>
      <c r="C22" s="13"/>
      <c r="D22" s="18"/>
      <c r="E22" s="19"/>
      <c r="F22" s="18"/>
      <c r="G22" s="19"/>
      <c r="H22" s="20"/>
    </row>
    <row r="23" spans="2:8" ht="7.5" customHeight="1" thickBot="1" x14ac:dyDescent="0.25">
      <c r="B23" s="14"/>
      <c r="C23" s="15"/>
      <c r="D23" s="15"/>
      <c r="E23" s="16"/>
      <c r="F23" s="16"/>
      <c r="G23" s="16"/>
      <c r="H23" s="21"/>
    </row>
    <row r="24" spans="2:8" ht="11.25" customHeight="1" x14ac:dyDescent="0.2">
      <c r="B24" s="22"/>
      <c r="C24" s="22"/>
      <c r="D24" s="22"/>
      <c r="E24" s="22"/>
      <c r="F24" s="22"/>
      <c r="G24" s="22"/>
      <c r="H24" s="22"/>
    </row>
    <row r="25" spans="2:8" ht="30" customHeight="1" x14ac:dyDescent="0.2">
      <c r="B25" s="136"/>
      <c r="C25" s="137" t="s">
        <v>83</v>
      </c>
      <c r="D25" s="136"/>
      <c r="E25" s="136"/>
      <c r="F25" s="136"/>
      <c r="G25" s="136"/>
      <c r="H25" s="136"/>
    </row>
    <row r="26" spans="2:8" ht="11.25" customHeight="1" x14ac:dyDescent="0.2">
      <c r="B26" s="136"/>
      <c r="C26" s="136"/>
      <c r="D26" s="136"/>
      <c r="E26" s="136"/>
      <c r="F26" s="136"/>
      <c r="G26" s="136"/>
      <c r="H26" s="136"/>
    </row>
    <row r="27" spans="2:8" ht="12.75" customHeight="1" thickBot="1" x14ac:dyDescent="0.25">
      <c r="B27" s="42"/>
      <c r="C27" s="43"/>
      <c r="D27" s="43"/>
      <c r="E27" s="44"/>
      <c r="F27" s="44"/>
      <c r="G27" s="44"/>
      <c r="H27" s="44"/>
    </row>
    <row r="28" spans="2:8" ht="27" thickBot="1" x14ac:dyDescent="0.25">
      <c r="B28" s="111" t="s">
        <v>9</v>
      </c>
      <c r="C28" s="112"/>
      <c r="D28" s="112"/>
      <c r="E28" s="112"/>
      <c r="F28" s="112"/>
      <c r="G28" s="112"/>
      <c r="H28" s="113"/>
    </row>
    <row r="29" spans="2:8" ht="100.5" customHeight="1" thickBot="1" x14ac:dyDescent="0.25">
      <c r="B29" s="114" t="s">
        <v>27</v>
      </c>
      <c r="C29" s="115"/>
      <c r="D29" s="115"/>
      <c r="E29" s="115"/>
      <c r="F29" s="115"/>
      <c r="G29" s="115"/>
      <c r="H29" s="116"/>
    </row>
    <row r="30" spans="2:8" ht="69.75" customHeight="1" thickBot="1" x14ac:dyDescent="0.25">
      <c r="B30" s="123" t="s">
        <v>0</v>
      </c>
      <c r="C30" s="124"/>
      <c r="D30" s="124"/>
      <c r="E30" s="125"/>
      <c r="F30" s="24" t="s">
        <v>15</v>
      </c>
      <c r="G30" s="24" t="s">
        <v>26</v>
      </c>
      <c r="H30" s="25" t="s">
        <v>14</v>
      </c>
    </row>
    <row r="31" spans="2:8" ht="16" x14ac:dyDescent="0.2">
      <c r="B31" s="126" t="s">
        <v>81</v>
      </c>
      <c r="C31" s="127"/>
      <c r="D31" s="127"/>
      <c r="E31" s="128"/>
      <c r="F31" s="31"/>
      <c r="G31" s="36"/>
      <c r="H31" s="37"/>
    </row>
    <row r="32" spans="2:8" ht="16.5" customHeight="1" x14ac:dyDescent="0.2">
      <c r="B32" s="129" t="s">
        <v>82</v>
      </c>
      <c r="C32" s="130"/>
      <c r="D32" s="130"/>
      <c r="E32" s="131"/>
      <c r="F32" s="33">
        <v>44799</v>
      </c>
      <c r="G32" s="33">
        <v>45867</v>
      </c>
      <c r="H32" s="66">
        <v>0.97</v>
      </c>
    </row>
    <row r="33" spans="2:8" ht="16" x14ac:dyDescent="0.2">
      <c r="B33" s="129" t="s">
        <v>84</v>
      </c>
      <c r="C33" s="130"/>
      <c r="D33" s="130"/>
      <c r="E33" s="131"/>
      <c r="F33" s="30"/>
      <c r="G33" s="33"/>
      <c r="H33" s="34"/>
    </row>
    <row r="34" spans="2:8" ht="16" x14ac:dyDescent="0.2">
      <c r="B34" s="129"/>
      <c r="C34" s="130"/>
      <c r="D34" s="130"/>
      <c r="E34" s="131"/>
      <c r="F34" s="30"/>
      <c r="G34" s="30"/>
      <c r="H34" s="35"/>
    </row>
    <row r="35" spans="2:8" ht="16.5" customHeight="1" x14ac:dyDescent="0.2">
      <c r="B35" s="129"/>
      <c r="C35" s="130"/>
      <c r="D35" s="130"/>
      <c r="E35" s="131"/>
      <c r="F35" s="30"/>
      <c r="G35" s="33"/>
      <c r="H35" s="34"/>
    </row>
    <row r="36" spans="2:8" ht="16" x14ac:dyDescent="0.2">
      <c r="B36" s="129"/>
      <c r="C36" s="130"/>
      <c r="D36" s="130"/>
      <c r="E36" s="131"/>
      <c r="F36" s="30"/>
      <c r="G36" s="30"/>
      <c r="H36" s="35"/>
    </row>
    <row r="37" spans="2:8" ht="16" x14ac:dyDescent="0.2">
      <c r="B37" s="129"/>
      <c r="C37" s="130"/>
      <c r="D37" s="130"/>
      <c r="E37" s="131"/>
      <c r="F37" s="30"/>
      <c r="G37" s="33"/>
      <c r="H37" s="34"/>
    </row>
    <row r="38" spans="2:8" ht="16" x14ac:dyDescent="0.2">
      <c r="B38" s="129"/>
      <c r="C38" s="130"/>
      <c r="D38" s="130"/>
      <c r="E38" s="131"/>
      <c r="F38" s="30"/>
      <c r="G38" s="33"/>
      <c r="H38" s="34"/>
    </row>
    <row r="39" spans="2:8" ht="16" x14ac:dyDescent="0.2">
      <c r="B39" s="129"/>
      <c r="C39" s="130"/>
      <c r="D39" s="130"/>
      <c r="E39" s="131"/>
      <c r="F39" s="30"/>
      <c r="G39" s="30"/>
      <c r="H39" s="35"/>
    </row>
    <row r="40" spans="2:8" ht="16" x14ac:dyDescent="0.2">
      <c r="B40" s="129"/>
      <c r="C40" s="130"/>
      <c r="D40" s="130"/>
      <c r="E40" s="131"/>
      <c r="F40" s="30"/>
      <c r="G40" s="30"/>
      <c r="H40" s="35"/>
    </row>
    <row r="41" spans="2:8" ht="17" thickBot="1" x14ac:dyDescent="0.25">
      <c r="B41" s="132"/>
      <c r="C41" s="133"/>
      <c r="D41" s="133"/>
      <c r="E41" s="134"/>
      <c r="F41" s="32"/>
      <c r="G41" s="32"/>
      <c r="H41" s="38"/>
    </row>
    <row r="42" spans="2:8" ht="20" thickBot="1" x14ac:dyDescent="0.25">
      <c r="B42" s="22"/>
      <c r="C42" s="22"/>
      <c r="D42" s="23"/>
      <c r="E42" s="23"/>
      <c r="F42" s="23"/>
      <c r="G42" s="23"/>
      <c r="H42" s="23"/>
    </row>
    <row r="43" spans="2:8" ht="27" thickBot="1" x14ac:dyDescent="0.25">
      <c r="B43" s="111" t="s">
        <v>16</v>
      </c>
      <c r="C43" s="112"/>
      <c r="D43" s="112"/>
      <c r="E43" s="112"/>
      <c r="F43" s="112"/>
      <c r="G43" s="112"/>
      <c r="H43" s="113"/>
    </row>
    <row r="44" spans="2:8" ht="85.5" customHeight="1" thickBot="1" x14ac:dyDescent="0.25">
      <c r="B44" s="114" t="s">
        <v>25</v>
      </c>
      <c r="C44" s="115"/>
      <c r="D44" s="115"/>
      <c r="E44" s="115"/>
      <c r="F44" s="115"/>
      <c r="G44" s="115"/>
      <c r="H44" s="116"/>
    </row>
    <row r="45" spans="2:8" ht="25" thickBot="1" x14ac:dyDescent="0.25">
      <c r="B45" s="98" t="s">
        <v>2</v>
      </c>
      <c r="C45" s="99"/>
      <c r="D45" s="99"/>
      <c r="E45" s="99"/>
      <c r="F45" s="99"/>
      <c r="G45" s="99"/>
      <c r="H45" s="100"/>
    </row>
    <row r="46" spans="2:8" ht="19" x14ac:dyDescent="0.2">
      <c r="B46" s="86" t="s">
        <v>1</v>
      </c>
      <c r="C46" s="87"/>
      <c r="D46" s="87"/>
      <c r="E46" s="87"/>
      <c r="F46" s="88"/>
      <c r="G46" s="96" t="s">
        <v>17</v>
      </c>
      <c r="H46" s="97"/>
    </row>
    <row r="47" spans="2:8" x14ac:dyDescent="0.2">
      <c r="C47" s="50" t="s">
        <v>36</v>
      </c>
      <c r="D47" s="50"/>
      <c r="E47" s="50"/>
      <c r="F47" s="50"/>
      <c r="G47" s="52"/>
      <c r="H47" s="56">
        <v>275</v>
      </c>
    </row>
    <row r="48" spans="2:8" ht="19" x14ac:dyDescent="0.2">
      <c r="B48" s="50"/>
      <c r="C48" s="50" t="s">
        <v>47</v>
      </c>
      <c r="D48" s="46"/>
      <c r="E48" s="46"/>
      <c r="F48" s="47"/>
      <c r="G48" s="67">
        <v>1224.99</v>
      </c>
      <c r="H48" s="68"/>
    </row>
    <row r="49" spans="2:10" ht="19" x14ac:dyDescent="0.2">
      <c r="B49" s="83" t="s">
        <v>51</v>
      </c>
      <c r="C49" s="84"/>
      <c r="D49" s="84"/>
      <c r="E49" s="84"/>
      <c r="F49" s="85"/>
      <c r="G49" s="67">
        <v>158.15</v>
      </c>
      <c r="H49" s="68"/>
    </row>
    <row r="50" spans="2:10" ht="19" x14ac:dyDescent="0.2">
      <c r="B50" s="83" t="s">
        <v>52</v>
      </c>
      <c r="C50" s="84"/>
      <c r="D50" s="84"/>
      <c r="E50" s="84"/>
      <c r="F50" s="85"/>
      <c r="G50" s="67">
        <v>219.99</v>
      </c>
      <c r="H50" s="68"/>
    </row>
    <row r="51" spans="2:10" ht="19" x14ac:dyDescent="0.2">
      <c r="B51" s="83" t="s">
        <v>49</v>
      </c>
      <c r="C51" s="84"/>
      <c r="D51" s="84"/>
      <c r="E51" s="84"/>
      <c r="F51" s="85"/>
      <c r="G51" s="67">
        <v>191.92</v>
      </c>
      <c r="H51" s="68"/>
    </row>
    <row r="52" spans="2:10" ht="19" x14ac:dyDescent="0.2">
      <c r="B52" s="83" t="s">
        <v>49</v>
      </c>
      <c r="C52" s="84"/>
      <c r="D52" s="84"/>
      <c r="E52" s="84"/>
      <c r="F52" s="85"/>
      <c r="G52" s="67">
        <v>599</v>
      </c>
      <c r="H52" s="68"/>
    </row>
    <row r="53" spans="2:10" ht="19" x14ac:dyDescent="0.2">
      <c r="B53" s="83" t="s">
        <v>49</v>
      </c>
      <c r="C53" s="84"/>
      <c r="D53" s="84"/>
      <c r="E53" s="84"/>
      <c r="F53" s="85"/>
      <c r="G53" s="67">
        <v>24.98</v>
      </c>
      <c r="H53" s="68"/>
    </row>
    <row r="54" spans="2:10" ht="19" x14ac:dyDescent="0.2">
      <c r="B54" s="83" t="s">
        <v>49</v>
      </c>
      <c r="C54" s="84"/>
      <c r="D54" s="84"/>
      <c r="E54" s="84"/>
      <c r="F54" s="85"/>
      <c r="G54" s="67">
        <v>94.23</v>
      </c>
      <c r="H54" s="68"/>
    </row>
    <row r="55" spans="2:10" ht="19" x14ac:dyDescent="0.2">
      <c r="B55" s="83" t="s">
        <v>49</v>
      </c>
      <c r="C55" s="84"/>
      <c r="D55" s="84"/>
      <c r="E55" s="84"/>
      <c r="F55" s="85"/>
      <c r="G55" s="67">
        <v>31.56</v>
      </c>
      <c r="H55" s="68"/>
    </row>
    <row r="56" spans="2:10" ht="18.75" customHeight="1" x14ac:dyDescent="0.2">
      <c r="B56" s="83" t="s">
        <v>49</v>
      </c>
      <c r="C56" s="84"/>
      <c r="D56" s="84"/>
      <c r="E56" s="84"/>
      <c r="F56" s="85"/>
      <c r="G56" s="67">
        <v>806</v>
      </c>
      <c r="H56" s="68"/>
    </row>
    <row r="57" spans="2:10" ht="19" x14ac:dyDescent="0.2">
      <c r="B57" s="83"/>
      <c r="C57" s="84"/>
      <c r="D57" s="84"/>
      <c r="E57" s="84"/>
      <c r="F57" s="85"/>
      <c r="G57" s="67">
        <f t="shared" ref="G57" si="0">E57*F57</f>
        <v>0</v>
      </c>
      <c r="H57" s="68"/>
    </row>
    <row r="58" spans="2:10" ht="22" thickBot="1" x14ac:dyDescent="0.3">
      <c r="B58" s="72" t="s">
        <v>28</v>
      </c>
      <c r="C58" s="73"/>
      <c r="D58" s="73"/>
      <c r="E58" s="73"/>
      <c r="F58" s="74"/>
      <c r="G58" s="92">
        <f>SUM(G47:H57)</f>
        <v>3625.82</v>
      </c>
      <c r="H58" s="93"/>
      <c r="I58" s="2"/>
      <c r="J58" s="2"/>
    </row>
    <row r="59" spans="2:10" ht="12" customHeight="1" thickBot="1" x14ac:dyDescent="0.25">
      <c r="C59" s="1"/>
      <c r="D59" s="1"/>
      <c r="E59" s="1"/>
      <c r="F59" s="6"/>
      <c r="G59" s="3"/>
      <c r="H59" s="3"/>
    </row>
    <row r="60" spans="2:10" ht="25" thickBot="1" x14ac:dyDescent="0.25">
      <c r="B60" s="98" t="s">
        <v>3</v>
      </c>
      <c r="C60" s="99"/>
      <c r="D60" s="99"/>
      <c r="E60" s="99"/>
      <c r="F60" s="99"/>
      <c r="G60" s="99"/>
      <c r="H60" s="100"/>
    </row>
    <row r="61" spans="2:10" ht="19" x14ac:dyDescent="0.2">
      <c r="B61" s="86" t="s">
        <v>1</v>
      </c>
      <c r="C61" s="87"/>
      <c r="D61" s="87"/>
      <c r="E61" s="87"/>
      <c r="F61" s="88"/>
      <c r="G61" s="96" t="s">
        <v>17</v>
      </c>
      <c r="H61" s="97"/>
    </row>
    <row r="62" spans="2:10" ht="19" x14ac:dyDescent="0.2">
      <c r="B62" s="83"/>
      <c r="C62" s="84"/>
      <c r="D62" s="84"/>
      <c r="E62" s="84"/>
      <c r="F62" s="85"/>
      <c r="G62" s="67">
        <f t="shared" ref="G62:G71" si="1">E62*F62</f>
        <v>0</v>
      </c>
      <c r="H62" s="68"/>
    </row>
    <row r="63" spans="2:10" ht="19" x14ac:dyDescent="0.2">
      <c r="B63" s="83"/>
      <c r="C63" s="84"/>
      <c r="D63" s="84"/>
      <c r="E63" s="84"/>
      <c r="F63" s="85"/>
      <c r="G63" s="67">
        <f t="shared" si="1"/>
        <v>0</v>
      </c>
      <c r="H63" s="68"/>
    </row>
    <row r="64" spans="2:10" ht="19" x14ac:dyDescent="0.2">
      <c r="B64" s="83"/>
      <c r="C64" s="84"/>
      <c r="D64" s="84"/>
      <c r="E64" s="84"/>
      <c r="F64" s="85"/>
      <c r="G64" s="67">
        <f t="shared" si="1"/>
        <v>0</v>
      </c>
      <c r="H64" s="68"/>
    </row>
    <row r="65" spans="2:10" ht="19" x14ac:dyDescent="0.2">
      <c r="B65" s="83"/>
      <c r="C65" s="84"/>
      <c r="D65" s="84"/>
      <c r="E65" s="84"/>
      <c r="F65" s="85"/>
      <c r="G65" s="67">
        <f t="shared" si="1"/>
        <v>0</v>
      </c>
      <c r="H65" s="68"/>
    </row>
    <row r="66" spans="2:10" ht="19" x14ac:dyDescent="0.2">
      <c r="B66" s="83"/>
      <c r="C66" s="84"/>
      <c r="D66" s="84"/>
      <c r="E66" s="84"/>
      <c r="F66" s="85"/>
      <c r="G66" s="67">
        <f t="shared" si="1"/>
        <v>0</v>
      </c>
      <c r="H66" s="68"/>
    </row>
    <row r="67" spans="2:10" ht="19" x14ac:dyDescent="0.2">
      <c r="B67" s="83"/>
      <c r="C67" s="84"/>
      <c r="D67" s="84"/>
      <c r="E67" s="84"/>
      <c r="F67" s="85"/>
      <c r="G67" s="67">
        <f t="shared" si="1"/>
        <v>0</v>
      </c>
      <c r="H67" s="68"/>
    </row>
    <row r="68" spans="2:10" ht="19" x14ac:dyDescent="0.2">
      <c r="B68" s="83"/>
      <c r="C68" s="84"/>
      <c r="D68" s="84"/>
      <c r="E68" s="84"/>
      <c r="F68" s="85"/>
      <c r="G68" s="67">
        <f t="shared" si="1"/>
        <v>0</v>
      </c>
      <c r="H68" s="68"/>
    </row>
    <row r="69" spans="2:10" ht="19" x14ac:dyDescent="0.2">
      <c r="B69" s="83"/>
      <c r="C69" s="84"/>
      <c r="D69" s="84"/>
      <c r="E69" s="84"/>
      <c r="F69" s="85"/>
      <c r="G69" s="67">
        <f t="shared" si="1"/>
        <v>0</v>
      </c>
      <c r="H69" s="68"/>
    </row>
    <row r="70" spans="2:10" ht="16.5" customHeight="1" x14ac:dyDescent="0.2">
      <c r="B70" s="83"/>
      <c r="C70" s="84"/>
      <c r="D70" s="84"/>
      <c r="E70" s="84"/>
      <c r="F70" s="85"/>
      <c r="G70" s="67">
        <f t="shared" si="1"/>
        <v>0</v>
      </c>
      <c r="H70" s="68"/>
    </row>
    <row r="71" spans="2:10" ht="19" x14ac:dyDescent="0.2">
      <c r="B71" s="83"/>
      <c r="C71" s="84"/>
      <c r="D71" s="84"/>
      <c r="E71" s="84"/>
      <c r="F71" s="85"/>
      <c r="G71" s="67">
        <f t="shared" si="1"/>
        <v>0</v>
      </c>
      <c r="H71" s="68"/>
    </row>
    <row r="72" spans="2:10" ht="22" thickBot="1" x14ac:dyDescent="0.3">
      <c r="B72" s="72" t="s">
        <v>29</v>
      </c>
      <c r="C72" s="73"/>
      <c r="D72" s="73"/>
      <c r="E72" s="73"/>
      <c r="F72" s="74"/>
      <c r="G72" s="92">
        <f>SUM(G62:H71)</f>
        <v>0</v>
      </c>
      <c r="H72" s="93"/>
      <c r="I72" s="2"/>
      <c r="J72" s="2"/>
    </row>
    <row r="73" spans="2:10" ht="12" customHeight="1" thickBot="1" x14ac:dyDescent="0.25">
      <c r="C73" s="1"/>
      <c r="D73" s="1"/>
      <c r="E73" s="1"/>
      <c r="F73" s="6"/>
      <c r="G73" s="3"/>
      <c r="H73" s="3"/>
    </row>
    <row r="74" spans="2:10" ht="25" thickBot="1" x14ac:dyDescent="0.25">
      <c r="B74" s="98" t="s">
        <v>4</v>
      </c>
      <c r="C74" s="99"/>
      <c r="D74" s="99"/>
      <c r="E74" s="99"/>
      <c r="F74" s="99"/>
      <c r="G74" s="99"/>
      <c r="H74" s="100"/>
    </row>
    <row r="75" spans="2:10" ht="19" x14ac:dyDescent="0.2">
      <c r="B75" s="86" t="s">
        <v>1</v>
      </c>
      <c r="C75" s="87"/>
      <c r="D75" s="87"/>
      <c r="E75" s="87"/>
      <c r="F75" s="88"/>
      <c r="G75" s="94" t="s">
        <v>17</v>
      </c>
      <c r="H75" s="95"/>
    </row>
    <row r="76" spans="2:10" ht="19" customHeight="1" x14ac:dyDescent="0.2">
      <c r="B76" s="50"/>
      <c r="C76" s="50" t="s">
        <v>69</v>
      </c>
      <c r="D76" s="50"/>
      <c r="E76" s="50"/>
      <c r="F76" s="50"/>
      <c r="G76" s="67">
        <v>2185.91</v>
      </c>
      <c r="H76" s="68"/>
    </row>
    <row r="77" spans="2:10" ht="19" customHeight="1" x14ac:dyDescent="0.2">
      <c r="B77" s="50"/>
      <c r="C77" s="51" t="s">
        <v>70</v>
      </c>
      <c r="D77" s="51"/>
      <c r="E77" s="51"/>
      <c r="F77" s="51"/>
      <c r="G77" s="67">
        <v>22.44</v>
      </c>
      <c r="H77" s="68"/>
    </row>
    <row r="78" spans="2:10" ht="19" customHeight="1" x14ac:dyDescent="0.2">
      <c r="B78" s="50"/>
      <c r="C78" s="50" t="s">
        <v>71</v>
      </c>
      <c r="D78" s="50"/>
      <c r="E78" s="50"/>
      <c r="F78" s="50"/>
      <c r="G78" s="67">
        <v>3583.75</v>
      </c>
      <c r="H78" s="68"/>
    </row>
    <row r="79" spans="2:10" ht="19" customHeight="1" x14ac:dyDescent="0.2">
      <c r="B79" s="50"/>
      <c r="C79" s="51" t="s">
        <v>72</v>
      </c>
      <c r="D79" s="50"/>
      <c r="E79" s="50"/>
      <c r="F79" s="50"/>
      <c r="G79" s="67">
        <v>74.94</v>
      </c>
      <c r="H79" s="68"/>
    </row>
    <row r="80" spans="2:10" ht="19" customHeight="1" x14ac:dyDescent="0.2">
      <c r="B80" s="50"/>
      <c r="C80" s="50" t="s">
        <v>73</v>
      </c>
      <c r="D80" s="50"/>
      <c r="E80" s="50"/>
      <c r="F80" s="50"/>
      <c r="G80" s="67">
        <v>10715</v>
      </c>
      <c r="H80" s="68"/>
    </row>
    <row r="81" spans="2:10" ht="19" customHeight="1" x14ac:dyDescent="0.2">
      <c r="B81" s="50"/>
      <c r="C81" s="51" t="s">
        <v>74</v>
      </c>
      <c r="D81" s="50"/>
      <c r="E81" s="50"/>
      <c r="F81" s="50"/>
      <c r="G81" s="67">
        <v>887.18</v>
      </c>
      <c r="H81" s="68"/>
    </row>
    <row r="82" spans="2:10" ht="19" customHeight="1" x14ac:dyDescent="0.2">
      <c r="B82" s="50"/>
      <c r="C82" s="50" t="s">
        <v>75</v>
      </c>
      <c r="D82" s="50"/>
      <c r="E82" s="50"/>
      <c r="F82" s="50"/>
      <c r="G82" s="67">
        <v>2093.7800000000002</v>
      </c>
      <c r="H82" s="68"/>
    </row>
    <row r="83" spans="2:10" ht="19" customHeight="1" x14ac:dyDescent="0.2">
      <c r="B83" s="50"/>
      <c r="C83" s="51" t="s">
        <v>76</v>
      </c>
      <c r="D83" s="50"/>
      <c r="E83" s="50"/>
      <c r="F83" s="50"/>
      <c r="G83" s="67">
        <v>173.36</v>
      </c>
      <c r="H83" s="68"/>
    </row>
    <row r="84" spans="2:10" ht="19" customHeight="1" x14ac:dyDescent="0.2">
      <c r="B84" s="50"/>
      <c r="C84" s="50" t="s">
        <v>77</v>
      </c>
      <c r="D84" s="50"/>
      <c r="E84" s="50"/>
      <c r="F84" s="50"/>
      <c r="G84" s="67">
        <v>2435</v>
      </c>
      <c r="H84" s="68"/>
    </row>
    <row r="85" spans="2:10" ht="19" customHeight="1" x14ac:dyDescent="0.2">
      <c r="B85" s="50"/>
      <c r="C85" s="51" t="s">
        <v>74</v>
      </c>
      <c r="D85" s="50"/>
      <c r="E85" s="50"/>
      <c r="F85" s="50"/>
      <c r="G85" s="67">
        <v>195.53</v>
      </c>
      <c r="H85" s="68"/>
    </row>
    <row r="86" spans="2:10" ht="19" customHeight="1" x14ac:dyDescent="0.2">
      <c r="B86" s="50"/>
      <c r="C86" t="s">
        <v>80</v>
      </c>
      <c r="D86" s="50"/>
      <c r="E86" s="50"/>
      <c r="F86" s="50"/>
      <c r="G86" s="67">
        <v>955.9</v>
      </c>
      <c r="H86" s="68"/>
    </row>
    <row r="87" spans="2:10" ht="19" customHeight="1" x14ac:dyDescent="0.2">
      <c r="B87" s="50"/>
      <c r="C87" s="50" t="s">
        <v>78</v>
      </c>
      <c r="D87" s="50"/>
      <c r="E87" s="50"/>
      <c r="F87" s="50"/>
      <c r="G87" s="67">
        <v>420</v>
      </c>
      <c r="H87" s="68"/>
    </row>
    <row r="88" spans="2:10" ht="19" customHeight="1" x14ac:dyDescent="0.2">
      <c r="B88" s="50"/>
      <c r="C88" s="51" t="s">
        <v>79</v>
      </c>
      <c r="D88" s="50"/>
      <c r="E88" s="50"/>
      <c r="F88" s="50"/>
      <c r="G88" s="67">
        <v>33.39</v>
      </c>
      <c r="H88" s="68"/>
    </row>
    <row r="89" spans="2:10" ht="19" customHeight="1" x14ac:dyDescent="0.2">
      <c r="B89" s="50"/>
      <c r="D89" s="50"/>
      <c r="E89" s="50"/>
      <c r="F89" s="50"/>
      <c r="G89" s="55"/>
      <c r="H89" s="55"/>
    </row>
    <row r="90" spans="2:10" ht="19" x14ac:dyDescent="0.2">
      <c r="B90" s="83"/>
      <c r="C90" s="84"/>
      <c r="D90" s="84"/>
      <c r="E90" s="84"/>
      <c r="F90" s="85"/>
      <c r="G90" s="67"/>
      <c r="H90" s="68"/>
    </row>
    <row r="91" spans="2:10" ht="22" thickBot="1" x14ac:dyDescent="0.3">
      <c r="B91" s="72" t="s">
        <v>30</v>
      </c>
      <c r="C91" s="73"/>
      <c r="D91" s="73"/>
      <c r="E91" s="73"/>
      <c r="F91" s="74"/>
      <c r="G91" s="92">
        <f>SUM(G76:H90)</f>
        <v>23776.18</v>
      </c>
      <c r="H91" s="93"/>
      <c r="I91" s="2"/>
      <c r="J91" s="2"/>
    </row>
    <row r="92" spans="2:10" ht="11.25" customHeight="1" thickBot="1" x14ac:dyDescent="0.25">
      <c r="B92" s="7"/>
      <c r="C92" s="1"/>
      <c r="D92" s="1"/>
      <c r="E92" s="1"/>
      <c r="F92" s="6"/>
      <c r="G92" s="3"/>
      <c r="H92" s="3"/>
    </row>
    <row r="93" spans="2:10" ht="25" thickBot="1" x14ac:dyDescent="0.25">
      <c r="B93" s="98" t="s">
        <v>5</v>
      </c>
      <c r="C93" s="99"/>
      <c r="D93" s="99"/>
      <c r="E93" s="99"/>
      <c r="F93" s="99"/>
      <c r="G93" s="99"/>
      <c r="H93" s="100"/>
    </row>
    <row r="94" spans="2:10" ht="19" x14ac:dyDescent="0.2">
      <c r="B94" s="86" t="s">
        <v>1</v>
      </c>
      <c r="C94" s="87"/>
      <c r="D94" s="87"/>
      <c r="E94" s="87"/>
      <c r="F94" s="88"/>
      <c r="G94" s="94" t="s">
        <v>17</v>
      </c>
      <c r="H94" s="95"/>
    </row>
    <row r="95" spans="2:10" x14ac:dyDescent="0.2">
      <c r="B95" s="50"/>
      <c r="C95" s="50" t="s">
        <v>35</v>
      </c>
      <c r="D95" s="50"/>
      <c r="E95" s="50"/>
      <c r="F95" s="50"/>
      <c r="G95" s="52"/>
      <c r="H95" s="56">
        <v>36.380000000000003</v>
      </c>
    </row>
    <row r="96" spans="2:10" x14ac:dyDescent="0.2">
      <c r="B96" s="50"/>
      <c r="C96" s="50" t="s">
        <v>35</v>
      </c>
      <c r="D96" s="50"/>
      <c r="E96" s="50"/>
      <c r="F96" s="50"/>
      <c r="G96" s="52"/>
      <c r="H96" s="56">
        <v>13.67</v>
      </c>
    </row>
    <row r="97" spans="2:8" x14ac:dyDescent="0.2">
      <c r="B97" s="50"/>
      <c r="C97" s="50" t="s">
        <v>37</v>
      </c>
      <c r="D97" s="50"/>
      <c r="E97" s="50"/>
      <c r="F97" s="50"/>
      <c r="G97" s="52"/>
      <c r="H97" s="56">
        <v>170.25</v>
      </c>
    </row>
    <row r="98" spans="2:8" ht="19" x14ac:dyDescent="0.2">
      <c r="B98" s="45"/>
      <c r="C98" s="50" t="s">
        <v>38</v>
      </c>
      <c r="D98" s="46"/>
      <c r="E98" s="46"/>
      <c r="F98" s="47"/>
      <c r="G98" s="48"/>
      <c r="H98" s="56">
        <f>4.07+13.94</f>
        <v>18.009999999999998</v>
      </c>
    </row>
    <row r="99" spans="2:8" ht="19" x14ac:dyDescent="0.2">
      <c r="B99" s="45"/>
      <c r="C99" s="50" t="s">
        <v>39</v>
      </c>
      <c r="D99" s="46"/>
      <c r="E99" s="46"/>
      <c r="F99" s="47"/>
      <c r="G99" s="48"/>
      <c r="H99" s="56">
        <v>45</v>
      </c>
    </row>
    <row r="100" spans="2:8" ht="19" x14ac:dyDescent="0.2">
      <c r="B100" s="45"/>
      <c r="C100" s="50" t="s">
        <v>38</v>
      </c>
      <c r="D100" s="46"/>
      <c r="E100" s="46"/>
      <c r="F100" s="47"/>
      <c r="G100" s="48"/>
      <c r="H100" s="56">
        <v>52.81</v>
      </c>
    </row>
    <row r="101" spans="2:8" ht="19" x14ac:dyDescent="0.2">
      <c r="B101" s="45"/>
      <c r="C101" s="50" t="s">
        <v>37</v>
      </c>
      <c r="D101" s="46"/>
      <c r="E101" s="46"/>
      <c r="F101" s="47"/>
      <c r="G101" s="48"/>
      <c r="H101" s="56">
        <v>933.15</v>
      </c>
    </row>
    <row r="102" spans="2:8" ht="19" x14ac:dyDescent="0.2">
      <c r="B102" s="45"/>
      <c r="C102" s="50" t="s">
        <v>37</v>
      </c>
      <c r="D102" s="46"/>
      <c r="E102" s="46"/>
      <c r="F102" s="47"/>
      <c r="G102" s="48"/>
      <c r="H102" s="56">
        <v>26.12</v>
      </c>
    </row>
    <row r="103" spans="2:8" ht="19" x14ac:dyDescent="0.2">
      <c r="B103" s="45"/>
      <c r="C103" s="50" t="s">
        <v>40</v>
      </c>
      <c r="D103" s="46"/>
      <c r="E103" s="46"/>
      <c r="F103" s="47"/>
      <c r="G103" s="48"/>
      <c r="H103" s="56">
        <v>18.329999999999998</v>
      </c>
    </row>
    <row r="104" spans="2:8" ht="19" x14ac:dyDescent="0.2">
      <c r="B104" s="45"/>
      <c r="C104" s="50" t="s">
        <v>37</v>
      </c>
      <c r="D104" s="46"/>
      <c r="E104" s="46"/>
      <c r="F104" s="47"/>
      <c r="G104" s="48"/>
      <c r="H104" s="56">
        <v>168.89</v>
      </c>
    </row>
    <row r="105" spans="2:8" ht="19" x14ac:dyDescent="0.2">
      <c r="B105" s="45"/>
      <c r="C105" s="50" t="s">
        <v>42</v>
      </c>
      <c r="D105" s="46"/>
      <c r="E105" s="46"/>
      <c r="F105" s="47"/>
      <c r="G105" s="48"/>
      <c r="H105" s="57">
        <v>50.97</v>
      </c>
    </row>
    <row r="106" spans="2:8" ht="19" x14ac:dyDescent="0.2">
      <c r="B106" s="45"/>
      <c r="C106" s="50" t="s">
        <v>43</v>
      </c>
      <c r="D106" s="46"/>
      <c r="E106" s="46"/>
      <c r="F106" s="47"/>
      <c r="G106" s="48"/>
      <c r="H106" s="58">
        <v>3396.7</v>
      </c>
    </row>
    <row r="107" spans="2:8" ht="19" x14ac:dyDescent="0.2">
      <c r="B107" s="45"/>
      <c r="C107" s="50" t="s">
        <v>44</v>
      </c>
      <c r="D107" s="46"/>
      <c r="E107" s="46"/>
      <c r="F107" s="47"/>
      <c r="G107" s="48"/>
      <c r="H107" s="59">
        <v>322</v>
      </c>
    </row>
    <row r="108" spans="2:8" ht="19" x14ac:dyDescent="0.2">
      <c r="B108" s="45"/>
      <c r="C108" s="50" t="s">
        <v>45</v>
      </c>
      <c r="D108" s="46"/>
      <c r="E108" s="46"/>
      <c r="F108" s="47"/>
      <c r="G108" s="48"/>
      <c r="H108" s="59">
        <v>41.58</v>
      </c>
    </row>
    <row r="109" spans="2:8" ht="19" x14ac:dyDescent="0.2">
      <c r="B109" s="45"/>
      <c r="C109" s="50" t="s">
        <v>37</v>
      </c>
      <c r="D109" s="46"/>
      <c r="E109" s="46"/>
      <c r="F109" s="47"/>
      <c r="G109" s="48"/>
      <c r="H109" s="61">
        <v>325.39</v>
      </c>
    </row>
    <row r="110" spans="2:8" ht="19" x14ac:dyDescent="0.2">
      <c r="B110" s="45"/>
      <c r="C110" s="50" t="s">
        <v>37</v>
      </c>
      <c r="D110" s="46"/>
      <c r="E110" s="46"/>
      <c r="F110" s="47"/>
      <c r="G110" s="48"/>
      <c r="H110" s="60">
        <v>42.97</v>
      </c>
    </row>
    <row r="111" spans="2:8" ht="19" x14ac:dyDescent="0.2">
      <c r="B111" s="45"/>
      <c r="C111" s="50" t="s">
        <v>49</v>
      </c>
      <c r="D111" s="46"/>
      <c r="E111" s="46"/>
      <c r="F111" s="47"/>
      <c r="G111" s="48"/>
      <c r="H111" s="61">
        <v>39</v>
      </c>
    </row>
    <row r="112" spans="2:8" ht="19" x14ac:dyDescent="0.2">
      <c r="B112" s="45"/>
      <c r="C112" s="50" t="s">
        <v>49</v>
      </c>
      <c r="D112" s="46"/>
      <c r="E112" s="46"/>
      <c r="F112" s="47"/>
      <c r="G112" s="48"/>
      <c r="H112" s="61">
        <v>49</v>
      </c>
    </row>
    <row r="113" spans="2:8" ht="19" x14ac:dyDescent="0.2">
      <c r="B113" s="45"/>
      <c r="C113" s="50" t="s">
        <v>35</v>
      </c>
      <c r="D113" s="46"/>
      <c r="E113" s="46"/>
      <c r="F113" s="47"/>
      <c r="G113" s="48"/>
      <c r="H113" s="61">
        <v>516.61</v>
      </c>
    </row>
    <row r="114" spans="2:8" ht="19" x14ac:dyDescent="0.2">
      <c r="B114" s="45"/>
      <c r="C114" s="50" t="s">
        <v>37</v>
      </c>
      <c r="D114" s="46"/>
      <c r="E114" s="46"/>
      <c r="F114" s="47"/>
      <c r="G114" s="48"/>
      <c r="H114" s="60">
        <v>1257.53</v>
      </c>
    </row>
    <row r="115" spans="2:8" ht="19" x14ac:dyDescent="0.2">
      <c r="B115" s="45"/>
      <c r="C115" s="50" t="s">
        <v>37</v>
      </c>
      <c r="D115" s="46"/>
      <c r="E115" s="46"/>
      <c r="F115" s="47"/>
      <c r="G115" s="48"/>
      <c r="H115" s="60">
        <v>590.36</v>
      </c>
    </row>
    <row r="116" spans="2:8" ht="19" x14ac:dyDescent="0.2">
      <c r="B116" s="45"/>
      <c r="C116" s="50" t="s">
        <v>53</v>
      </c>
      <c r="D116" s="46"/>
      <c r="E116" s="46"/>
      <c r="F116" s="47"/>
      <c r="G116" s="48"/>
      <c r="H116" s="60">
        <v>256.52</v>
      </c>
    </row>
    <row r="117" spans="2:8" ht="19" x14ac:dyDescent="0.2">
      <c r="B117" s="45"/>
      <c r="C117" s="50" t="s">
        <v>54</v>
      </c>
      <c r="D117" s="46"/>
      <c r="E117" s="46"/>
      <c r="F117" s="47"/>
      <c r="G117" s="48"/>
      <c r="H117" s="60">
        <v>24.7</v>
      </c>
    </row>
    <row r="118" spans="2:8" ht="19" x14ac:dyDescent="0.2">
      <c r="B118" s="45"/>
      <c r="C118" s="50" t="s">
        <v>55</v>
      </c>
      <c r="D118" s="46"/>
      <c r="E118" s="46"/>
      <c r="F118" s="47"/>
      <c r="G118" s="48"/>
      <c r="H118" s="60">
        <v>14.98</v>
      </c>
    </row>
    <row r="119" spans="2:8" ht="19" x14ac:dyDescent="0.2">
      <c r="B119" s="45"/>
      <c r="C119" s="50" t="s">
        <v>56</v>
      </c>
      <c r="D119" s="46"/>
      <c r="E119" s="46"/>
      <c r="F119" s="47"/>
      <c r="G119" s="48"/>
      <c r="H119" s="62">
        <v>280</v>
      </c>
    </row>
    <row r="120" spans="2:8" ht="19" x14ac:dyDescent="0.2">
      <c r="B120" s="45"/>
      <c r="C120" s="50" t="s">
        <v>54</v>
      </c>
      <c r="D120" s="46"/>
      <c r="E120" s="46"/>
      <c r="F120" s="47"/>
      <c r="G120" s="48"/>
      <c r="H120" s="63">
        <v>102.67</v>
      </c>
    </row>
    <row r="121" spans="2:8" ht="19" x14ac:dyDescent="0.2">
      <c r="B121" s="45"/>
      <c r="C121" s="50" t="s">
        <v>57</v>
      </c>
      <c r="D121" s="46"/>
      <c r="E121" s="46"/>
      <c r="F121" s="47"/>
      <c r="G121" s="48"/>
      <c r="H121" s="64">
        <v>2205.7199999999998</v>
      </c>
    </row>
    <row r="122" spans="2:8" ht="19" x14ac:dyDescent="0.2">
      <c r="B122" s="45"/>
      <c r="C122" s="50" t="s">
        <v>57</v>
      </c>
      <c r="D122" s="46"/>
      <c r="E122" s="46"/>
      <c r="F122" s="47"/>
      <c r="G122" s="48"/>
      <c r="H122" s="64">
        <v>1026.48</v>
      </c>
    </row>
    <row r="123" spans="2:8" ht="19" x14ac:dyDescent="0.2">
      <c r="B123" s="45"/>
      <c r="C123" s="50" t="s">
        <v>61</v>
      </c>
      <c r="D123" s="46"/>
      <c r="E123" s="46"/>
      <c r="F123" s="47"/>
      <c r="G123" s="48"/>
      <c r="H123" s="60">
        <v>721.04</v>
      </c>
    </row>
    <row r="124" spans="2:8" ht="19" x14ac:dyDescent="0.2">
      <c r="B124" s="45"/>
      <c r="C124" s="50" t="s">
        <v>58</v>
      </c>
      <c r="D124" s="46"/>
      <c r="E124" s="46"/>
      <c r="F124" s="47"/>
      <c r="G124" s="48"/>
      <c r="H124" s="64">
        <v>292.58999999999997</v>
      </c>
    </row>
    <row r="125" spans="2:8" ht="19" x14ac:dyDescent="0.2">
      <c r="B125" s="45"/>
      <c r="C125" s="50" t="s">
        <v>59</v>
      </c>
      <c r="D125" s="46"/>
      <c r="E125" s="46"/>
      <c r="F125" s="47"/>
      <c r="G125" s="48"/>
      <c r="H125" s="64">
        <v>76.33</v>
      </c>
    </row>
    <row r="126" spans="2:8" ht="19" x14ac:dyDescent="0.2">
      <c r="B126" s="45"/>
      <c r="C126" s="53" t="s">
        <v>59</v>
      </c>
      <c r="D126" s="46"/>
      <c r="E126" s="46"/>
      <c r="F126" s="47"/>
      <c r="G126" s="48"/>
      <c r="H126" s="60">
        <v>60</v>
      </c>
    </row>
    <row r="127" spans="2:8" ht="19" x14ac:dyDescent="0.2">
      <c r="B127" s="45"/>
      <c r="C127" s="50" t="s">
        <v>60</v>
      </c>
      <c r="D127" s="46"/>
      <c r="E127" s="46"/>
      <c r="F127" s="47"/>
      <c r="G127" s="48"/>
      <c r="H127" s="65">
        <v>-143.1</v>
      </c>
    </row>
    <row r="128" spans="2:8" ht="19" x14ac:dyDescent="0.2">
      <c r="B128" s="45"/>
      <c r="C128" s="50" t="s">
        <v>61</v>
      </c>
      <c r="D128" s="46"/>
      <c r="E128" s="46"/>
      <c r="F128" s="47"/>
      <c r="G128" s="48"/>
      <c r="H128" s="64">
        <v>248.31</v>
      </c>
    </row>
    <row r="129" spans="2:8" ht="19" x14ac:dyDescent="0.2">
      <c r="B129" s="45"/>
      <c r="C129" s="50" t="s">
        <v>35</v>
      </c>
      <c r="D129" s="46"/>
      <c r="E129" s="46"/>
      <c r="F129" s="47"/>
      <c r="G129" s="48"/>
      <c r="H129" s="54">
        <v>168.44</v>
      </c>
    </row>
    <row r="130" spans="2:8" ht="19" x14ac:dyDescent="0.2">
      <c r="B130" s="45"/>
      <c r="C130" s="53" t="s">
        <v>59</v>
      </c>
      <c r="D130" s="46"/>
      <c r="E130" s="46"/>
      <c r="F130" s="47"/>
      <c r="G130" s="48"/>
      <c r="H130" s="64">
        <v>205.72</v>
      </c>
    </row>
    <row r="131" spans="2:8" ht="19" x14ac:dyDescent="0.2">
      <c r="B131" s="45"/>
      <c r="C131" s="50" t="s">
        <v>35</v>
      </c>
      <c r="D131" s="46"/>
      <c r="E131" s="46"/>
      <c r="F131" s="47"/>
      <c r="G131" s="48"/>
      <c r="H131" s="54">
        <v>132.30000000000001</v>
      </c>
    </row>
    <row r="132" spans="2:8" ht="19" x14ac:dyDescent="0.2">
      <c r="B132" s="45"/>
      <c r="C132" s="50" t="s">
        <v>35</v>
      </c>
      <c r="D132" s="46"/>
      <c r="E132" s="46"/>
      <c r="F132" s="47"/>
      <c r="G132" s="48"/>
      <c r="H132" s="64">
        <v>34.200000000000003</v>
      </c>
    </row>
    <row r="133" spans="2:8" ht="19" x14ac:dyDescent="0.2">
      <c r="B133" s="45"/>
      <c r="C133" s="50" t="s">
        <v>62</v>
      </c>
      <c r="D133" s="46"/>
      <c r="E133" s="46"/>
      <c r="F133" s="47"/>
      <c r="G133" s="48"/>
      <c r="H133" s="64">
        <v>396.68</v>
      </c>
    </row>
    <row r="134" spans="2:8" ht="19" x14ac:dyDescent="0.2">
      <c r="B134" s="45"/>
      <c r="C134" s="50" t="s">
        <v>62</v>
      </c>
      <c r="D134" s="46"/>
      <c r="E134" s="46"/>
      <c r="F134" s="47"/>
      <c r="G134" s="48"/>
      <c r="H134" s="54">
        <v>20.41</v>
      </c>
    </row>
    <row r="135" spans="2:8" ht="19" x14ac:dyDescent="0.2">
      <c r="B135" s="45"/>
      <c r="C135" s="50" t="s">
        <v>62</v>
      </c>
      <c r="D135" s="46"/>
      <c r="E135" s="46"/>
      <c r="F135" s="47"/>
      <c r="G135" s="48"/>
      <c r="H135" s="54">
        <v>16.11</v>
      </c>
    </row>
    <row r="136" spans="2:8" ht="19" x14ac:dyDescent="0.2">
      <c r="B136" s="45"/>
      <c r="C136" s="50" t="s">
        <v>62</v>
      </c>
      <c r="D136" s="46"/>
      <c r="E136" s="46"/>
      <c r="F136" s="47"/>
      <c r="G136" s="48"/>
      <c r="H136" s="54">
        <v>43.62</v>
      </c>
    </row>
    <row r="137" spans="2:8" ht="19" x14ac:dyDescent="0.2">
      <c r="B137" s="45"/>
      <c r="C137" s="50" t="s">
        <v>63</v>
      </c>
      <c r="D137" s="46"/>
      <c r="E137" s="46"/>
      <c r="F137" s="47"/>
      <c r="G137" s="48"/>
      <c r="H137" s="54">
        <v>522.5</v>
      </c>
    </row>
    <row r="138" spans="2:8" ht="19" x14ac:dyDescent="0.2">
      <c r="B138" s="45"/>
      <c r="C138" t="s">
        <v>64</v>
      </c>
      <c r="D138" s="46"/>
      <c r="E138" s="46"/>
      <c r="F138" s="47"/>
      <c r="G138" s="48"/>
      <c r="H138" s="64">
        <v>100.5</v>
      </c>
    </row>
    <row r="139" spans="2:8" ht="19" x14ac:dyDescent="0.2">
      <c r="B139" s="45"/>
      <c r="C139" s="50" t="s">
        <v>35</v>
      </c>
      <c r="D139" s="46"/>
      <c r="E139" s="46"/>
      <c r="F139" s="47"/>
      <c r="G139" s="48"/>
      <c r="H139" s="64">
        <v>96.63</v>
      </c>
    </row>
    <row r="140" spans="2:8" ht="19" x14ac:dyDescent="0.2">
      <c r="B140" s="45"/>
      <c r="C140" s="50" t="s">
        <v>65</v>
      </c>
      <c r="D140" s="46"/>
      <c r="E140" s="46"/>
      <c r="F140" s="47"/>
      <c r="G140" s="48"/>
      <c r="H140" s="54">
        <v>3671.36</v>
      </c>
    </row>
    <row r="141" spans="2:8" ht="19" x14ac:dyDescent="0.2">
      <c r="B141" s="45"/>
      <c r="C141" s="50" t="s">
        <v>59</v>
      </c>
      <c r="D141" s="46"/>
      <c r="E141" s="46"/>
      <c r="F141" s="47"/>
      <c r="G141" s="48"/>
      <c r="H141" s="54">
        <v>215.8</v>
      </c>
    </row>
    <row r="142" spans="2:8" ht="19" x14ac:dyDescent="0.2">
      <c r="B142" s="45"/>
      <c r="C142" s="50" t="s">
        <v>66</v>
      </c>
      <c r="D142" s="46"/>
      <c r="E142" s="46"/>
      <c r="F142" s="47"/>
      <c r="G142" s="48"/>
      <c r="H142" s="54">
        <v>61.61</v>
      </c>
    </row>
    <row r="143" spans="2:8" ht="19" x14ac:dyDescent="0.2">
      <c r="B143" s="45"/>
      <c r="C143" s="50" t="s">
        <v>35</v>
      </c>
      <c r="D143" s="46"/>
      <c r="E143" s="46"/>
      <c r="F143" s="47"/>
      <c r="G143" s="48"/>
      <c r="H143" s="64">
        <v>17.73</v>
      </c>
    </row>
    <row r="144" spans="2:8" ht="19" x14ac:dyDescent="0.2">
      <c r="B144" s="45"/>
      <c r="C144" s="50" t="s">
        <v>35</v>
      </c>
      <c r="D144" s="46"/>
      <c r="E144" s="46"/>
      <c r="F144" s="47"/>
      <c r="G144" s="48"/>
      <c r="H144" s="64">
        <v>17.87</v>
      </c>
    </row>
    <row r="145" spans="2:10" ht="19" x14ac:dyDescent="0.2">
      <c r="B145" s="45"/>
      <c r="C145" t="s">
        <v>67</v>
      </c>
      <c r="D145" s="46"/>
      <c r="E145" s="46"/>
      <c r="F145" s="47"/>
      <c r="G145" s="48"/>
      <c r="H145" s="64">
        <v>690</v>
      </c>
    </row>
    <row r="146" spans="2:10" ht="19" x14ac:dyDescent="0.2">
      <c r="B146" s="45"/>
      <c r="C146" s="50" t="s">
        <v>68</v>
      </c>
      <c r="D146" s="46"/>
      <c r="E146" s="46"/>
      <c r="F146" s="47"/>
      <c r="G146" s="48"/>
      <c r="H146" s="64">
        <v>450</v>
      </c>
    </row>
    <row r="147" spans="2:10" ht="19" x14ac:dyDescent="0.2">
      <c r="B147" s="45"/>
      <c r="C147" t="s">
        <v>61</v>
      </c>
      <c r="D147" s="46"/>
      <c r="E147" s="46"/>
      <c r="F147" s="47"/>
      <c r="G147" s="48"/>
      <c r="H147" s="54">
        <v>370.52</v>
      </c>
    </row>
    <row r="148" spans="2:10" ht="19" x14ac:dyDescent="0.2">
      <c r="B148" s="45"/>
      <c r="C148" s="50"/>
      <c r="D148" s="46"/>
      <c r="E148" s="46"/>
      <c r="F148" s="47"/>
      <c r="G148" s="48"/>
      <c r="H148" s="62"/>
    </row>
    <row r="149" spans="2:10" ht="19" x14ac:dyDescent="0.2">
      <c r="B149" s="83"/>
      <c r="C149" s="84"/>
      <c r="D149" s="84"/>
      <c r="E149" s="84"/>
      <c r="F149" s="85"/>
      <c r="G149" s="67">
        <f t="shared" ref="G149:G152" si="2">E149*F149</f>
        <v>0</v>
      </c>
      <c r="H149" s="68"/>
    </row>
    <row r="150" spans="2:10" ht="19" x14ac:dyDescent="0.2">
      <c r="B150" s="83"/>
      <c r="C150" s="84"/>
      <c r="D150" s="84"/>
      <c r="E150" s="84"/>
      <c r="F150" s="85"/>
      <c r="G150" s="67">
        <f t="shared" si="2"/>
        <v>0</v>
      </c>
      <c r="H150" s="68"/>
    </row>
    <row r="151" spans="2:10" ht="16.5" customHeight="1" x14ac:dyDescent="0.2">
      <c r="B151" s="83"/>
      <c r="C151" s="84"/>
      <c r="D151" s="84"/>
      <c r="E151" s="84"/>
      <c r="F151" s="85"/>
      <c r="G151" s="67">
        <f t="shared" si="2"/>
        <v>0</v>
      </c>
      <c r="H151" s="68"/>
    </row>
    <row r="152" spans="2:10" ht="19" x14ac:dyDescent="0.2">
      <c r="B152" s="83"/>
      <c r="C152" s="84"/>
      <c r="D152" s="84"/>
      <c r="E152" s="84"/>
      <c r="F152" s="85"/>
      <c r="G152" s="67">
        <f t="shared" si="2"/>
        <v>0</v>
      </c>
      <c r="H152" s="68"/>
    </row>
    <row r="153" spans="2:10" ht="22" thickBot="1" x14ac:dyDescent="0.3">
      <c r="B153" s="72" t="s">
        <v>31</v>
      </c>
      <c r="C153" s="73"/>
      <c r="D153" s="73"/>
      <c r="E153" s="73"/>
      <c r="F153" s="74"/>
      <c r="G153" s="92">
        <f>SUM(G95:H152)</f>
        <v>20512.959999999995</v>
      </c>
      <c r="H153" s="93"/>
      <c r="I153" s="2"/>
      <c r="J153" s="2"/>
    </row>
    <row r="154" spans="2:10" ht="16" thickBot="1" x14ac:dyDescent="0.25"/>
    <row r="155" spans="2:10" ht="25" thickBot="1" x14ac:dyDescent="0.25">
      <c r="B155" s="98" t="s">
        <v>6</v>
      </c>
      <c r="C155" s="99"/>
      <c r="D155" s="99"/>
      <c r="E155" s="99"/>
      <c r="F155" s="99"/>
      <c r="G155" s="99"/>
      <c r="H155" s="100"/>
    </row>
    <row r="156" spans="2:10" ht="19" x14ac:dyDescent="0.2">
      <c r="B156" s="86" t="s">
        <v>1</v>
      </c>
      <c r="C156" s="87"/>
      <c r="D156" s="87"/>
      <c r="E156" s="87"/>
      <c r="F156" s="88"/>
      <c r="G156" s="94" t="s">
        <v>17</v>
      </c>
      <c r="H156" s="95"/>
    </row>
    <row r="157" spans="2:10" ht="19" x14ac:dyDescent="0.2">
      <c r="B157" s="135" t="s">
        <v>41</v>
      </c>
      <c r="C157" s="84"/>
      <c r="D157" s="84"/>
      <c r="E157" s="84"/>
      <c r="F157" s="85"/>
      <c r="G157" s="67">
        <v>57.31</v>
      </c>
      <c r="H157" s="68"/>
    </row>
    <row r="158" spans="2:10" ht="19" x14ac:dyDescent="0.2">
      <c r="B158" s="135" t="s">
        <v>46</v>
      </c>
      <c r="C158" s="84"/>
      <c r="D158" s="84"/>
      <c r="E158" s="84"/>
      <c r="F158" s="85"/>
      <c r="G158" s="67">
        <v>32.86</v>
      </c>
      <c r="H158" s="68"/>
    </row>
    <row r="159" spans="2:10" ht="19" x14ac:dyDescent="0.2">
      <c r="B159" s="135" t="s">
        <v>48</v>
      </c>
      <c r="C159" s="84"/>
      <c r="D159" s="84"/>
      <c r="E159" s="84"/>
      <c r="F159" s="85"/>
      <c r="G159" s="67">
        <v>32.86</v>
      </c>
      <c r="H159" s="68"/>
    </row>
    <row r="160" spans="2:10" ht="19" x14ac:dyDescent="0.2">
      <c r="B160" s="83" t="s">
        <v>50</v>
      </c>
      <c r="C160" s="84"/>
      <c r="D160" s="84"/>
      <c r="E160" s="84"/>
      <c r="F160" s="85"/>
      <c r="G160" s="67">
        <v>65.72</v>
      </c>
      <c r="H160" s="68"/>
    </row>
    <row r="161" spans="2:10" ht="19" x14ac:dyDescent="0.2">
      <c r="B161" s="83"/>
      <c r="C161" s="84"/>
      <c r="D161" s="84"/>
      <c r="E161" s="84"/>
      <c r="F161" s="85"/>
      <c r="G161" s="67">
        <f t="shared" ref="G161:G166" si="3">E161*F161</f>
        <v>0</v>
      </c>
      <c r="H161" s="68"/>
    </row>
    <row r="162" spans="2:10" ht="19" x14ac:dyDescent="0.2">
      <c r="B162" s="83"/>
      <c r="C162" s="84"/>
      <c r="D162" s="84"/>
      <c r="E162" s="84"/>
      <c r="F162" s="85"/>
      <c r="G162" s="67">
        <f t="shared" si="3"/>
        <v>0</v>
      </c>
      <c r="H162" s="68"/>
    </row>
    <row r="163" spans="2:10" ht="19" x14ac:dyDescent="0.2">
      <c r="B163" s="83"/>
      <c r="C163" s="84"/>
      <c r="D163" s="84"/>
      <c r="E163" s="84"/>
      <c r="F163" s="85"/>
      <c r="G163" s="67">
        <f t="shared" si="3"/>
        <v>0</v>
      </c>
      <c r="H163" s="68"/>
    </row>
    <row r="164" spans="2:10" ht="19" x14ac:dyDescent="0.2">
      <c r="B164" s="83"/>
      <c r="C164" s="84"/>
      <c r="D164" s="84"/>
      <c r="E164" s="84"/>
      <c r="F164" s="85"/>
      <c r="G164" s="67">
        <f t="shared" si="3"/>
        <v>0</v>
      </c>
      <c r="H164" s="68"/>
    </row>
    <row r="165" spans="2:10" ht="16.5" customHeight="1" x14ac:dyDescent="0.2">
      <c r="B165" s="83"/>
      <c r="C165" s="84"/>
      <c r="D165" s="84"/>
      <c r="E165" s="84"/>
      <c r="F165" s="85"/>
      <c r="G165" s="67">
        <f t="shared" si="3"/>
        <v>0</v>
      </c>
      <c r="H165" s="68"/>
    </row>
    <row r="166" spans="2:10" ht="19" x14ac:dyDescent="0.2">
      <c r="B166" s="83"/>
      <c r="C166" s="84"/>
      <c r="D166" s="84"/>
      <c r="E166" s="84"/>
      <c r="F166" s="85"/>
      <c r="G166" s="67">
        <f t="shared" si="3"/>
        <v>0</v>
      </c>
      <c r="H166" s="68"/>
    </row>
    <row r="167" spans="2:10" ht="22" thickBot="1" x14ac:dyDescent="0.3">
      <c r="B167" s="72" t="s">
        <v>32</v>
      </c>
      <c r="C167" s="73"/>
      <c r="D167" s="73"/>
      <c r="E167" s="73"/>
      <c r="F167" s="74"/>
      <c r="G167" s="92">
        <f>SUM(G157:H166)</f>
        <v>188.75</v>
      </c>
      <c r="H167" s="93"/>
      <c r="I167" s="2"/>
      <c r="J167" s="2"/>
    </row>
    <row r="168" spans="2:10" ht="22" thickBot="1" x14ac:dyDescent="0.25">
      <c r="B168" s="69" t="s">
        <v>18</v>
      </c>
      <c r="C168" s="70"/>
      <c r="D168" s="70"/>
      <c r="E168" s="70"/>
      <c r="F168" s="71"/>
      <c r="G168" s="117">
        <f>SUM(G167,G153,G91,G72,G58)</f>
        <v>48103.71</v>
      </c>
      <c r="H168" s="118"/>
    </row>
    <row r="177" ht="35.25" customHeight="1" x14ac:dyDescent="0.2"/>
    <row r="178" ht="79.5" customHeight="1" x14ac:dyDescent="0.2"/>
    <row r="180" ht="16.5" customHeight="1" x14ac:dyDescent="0.2"/>
    <row r="181" ht="60" customHeight="1" x14ac:dyDescent="0.2"/>
    <row r="186" ht="33" customHeight="1" x14ac:dyDescent="0.2"/>
    <row r="187" ht="61.5" customHeight="1" x14ac:dyDescent="0.2"/>
    <row r="189" ht="16.5" customHeight="1" x14ac:dyDescent="0.2"/>
    <row r="190" ht="57" customHeight="1" x14ac:dyDescent="0.2"/>
    <row r="191" ht="15.75" customHeight="1" x14ac:dyDescent="0.2"/>
    <row r="192" ht="30" customHeight="1" x14ac:dyDescent="0.2"/>
    <row r="193" ht="7.5" customHeight="1" x14ac:dyDescent="0.2"/>
    <row r="196" ht="14.25" customHeight="1" x14ac:dyDescent="0.2"/>
    <row r="197" ht="6.75" customHeight="1" x14ac:dyDescent="0.2"/>
    <row r="198" ht="36.75" customHeight="1" x14ac:dyDescent="0.2"/>
    <row r="200" ht="16.5" customHeight="1" x14ac:dyDescent="0.2"/>
    <row r="201" ht="57" customHeight="1" x14ac:dyDescent="0.2"/>
    <row r="203" ht="54.75" customHeight="1" x14ac:dyDescent="0.2"/>
    <row r="205" ht="16.5" customHeight="1" x14ac:dyDescent="0.2"/>
    <row r="206" ht="110.25" customHeight="1" x14ac:dyDescent="0.2"/>
    <row r="208" ht="16.5" customHeight="1" x14ac:dyDescent="0.2"/>
    <row r="209" ht="99" customHeight="1" x14ac:dyDescent="0.2"/>
  </sheetData>
  <mergeCells count="139">
    <mergeCell ref="B167:F167"/>
    <mergeCell ref="B158:F158"/>
    <mergeCell ref="B159:F159"/>
    <mergeCell ref="B160:F160"/>
    <mergeCell ref="B161:F161"/>
    <mergeCell ref="B162:F162"/>
    <mergeCell ref="B163:F163"/>
    <mergeCell ref="B164:F164"/>
    <mergeCell ref="B165:F165"/>
    <mergeCell ref="B166:F166"/>
    <mergeCell ref="G168:H168"/>
    <mergeCell ref="B155:H155"/>
    <mergeCell ref="B93:H93"/>
    <mergeCell ref="B74:H74"/>
    <mergeCell ref="C16:D16"/>
    <mergeCell ref="C19:D19"/>
    <mergeCell ref="C20:D20"/>
    <mergeCell ref="F16:G16"/>
    <mergeCell ref="C14:D15"/>
    <mergeCell ref="B30:E30"/>
    <mergeCell ref="B31:E31"/>
    <mergeCell ref="B32:E32"/>
    <mergeCell ref="B33:E33"/>
    <mergeCell ref="B34:E34"/>
    <mergeCell ref="B35:E35"/>
    <mergeCell ref="B36:E36"/>
    <mergeCell ref="B37:E37"/>
    <mergeCell ref="B38:E38"/>
    <mergeCell ref="B39:E39"/>
    <mergeCell ref="B40:E40"/>
    <mergeCell ref="B41:E41"/>
    <mergeCell ref="B46:F46"/>
    <mergeCell ref="B49:F49"/>
    <mergeCell ref="B149:F149"/>
    <mergeCell ref="C2:H2"/>
    <mergeCell ref="B4:H10"/>
    <mergeCell ref="B12:H12"/>
    <mergeCell ref="B28:H28"/>
    <mergeCell ref="B43:H43"/>
    <mergeCell ref="B44:H44"/>
    <mergeCell ref="B45:H45"/>
    <mergeCell ref="B29:H29"/>
    <mergeCell ref="G46:H46"/>
    <mergeCell ref="G48:H48"/>
    <mergeCell ref="G91:H91"/>
    <mergeCell ref="G76:H76"/>
    <mergeCell ref="G77:H77"/>
    <mergeCell ref="G58:H58"/>
    <mergeCell ref="G75:H75"/>
    <mergeCell ref="G64:H64"/>
    <mergeCell ref="G65:H65"/>
    <mergeCell ref="G66:H66"/>
    <mergeCell ref="G67:H67"/>
    <mergeCell ref="G68:H68"/>
    <mergeCell ref="G69:H69"/>
    <mergeCell ref="G52:H52"/>
    <mergeCell ref="B60:H60"/>
    <mergeCell ref="B50:F50"/>
    <mergeCell ref="B51:F51"/>
    <mergeCell ref="B52:F52"/>
    <mergeCell ref="B53:F53"/>
    <mergeCell ref="B54:F54"/>
    <mergeCell ref="B55:F55"/>
    <mergeCell ref="B56:F56"/>
    <mergeCell ref="B57:F57"/>
    <mergeCell ref="G49:H49"/>
    <mergeCell ref="G50:H50"/>
    <mergeCell ref="G51:H51"/>
    <mergeCell ref="G61:H61"/>
    <mergeCell ref="G62:H62"/>
    <mergeCell ref="G63:H63"/>
    <mergeCell ref="G55:H55"/>
    <mergeCell ref="G56:H56"/>
    <mergeCell ref="G57:H57"/>
    <mergeCell ref="G90:H90"/>
    <mergeCell ref="G70:H70"/>
    <mergeCell ref="G71:H71"/>
    <mergeCell ref="G72:H72"/>
    <mergeCell ref="G86:H86"/>
    <mergeCell ref="G161:H161"/>
    <mergeCell ref="G162:H162"/>
    <mergeCell ref="B62:F62"/>
    <mergeCell ref="B63:F63"/>
    <mergeCell ref="B64:F64"/>
    <mergeCell ref="B65:F65"/>
    <mergeCell ref="B66:F66"/>
    <mergeCell ref="B67:F67"/>
    <mergeCell ref="B68:F68"/>
    <mergeCell ref="B69:F69"/>
    <mergeCell ref="B70:F70"/>
    <mergeCell ref="G157:H157"/>
    <mergeCell ref="G149:H149"/>
    <mergeCell ref="G152:H152"/>
    <mergeCell ref="G153:H153"/>
    <mergeCell ref="G156:H156"/>
    <mergeCell ref="G94:H94"/>
    <mergeCell ref="G150:H150"/>
    <mergeCell ref="G151:H151"/>
    <mergeCell ref="B150:F150"/>
    <mergeCell ref="B151:F151"/>
    <mergeCell ref="B152:F152"/>
    <mergeCell ref="B156:F156"/>
    <mergeCell ref="B157:F157"/>
    <mergeCell ref="B168:F168"/>
    <mergeCell ref="B153:F153"/>
    <mergeCell ref="B91:F91"/>
    <mergeCell ref="B72:F72"/>
    <mergeCell ref="B58:F58"/>
    <mergeCell ref="E14:G15"/>
    <mergeCell ref="C17:D17"/>
    <mergeCell ref="C21:D21"/>
    <mergeCell ref="B90:F90"/>
    <mergeCell ref="B94:F94"/>
    <mergeCell ref="F19:H19"/>
    <mergeCell ref="C18:D18"/>
    <mergeCell ref="F18:H18"/>
    <mergeCell ref="B71:F71"/>
    <mergeCell ref="B61:F61"/>
    <mergeCell ref="B75:F75"/>
    <mergeCell ref="G167:H167"/>
    <mergeCell ref="G163:H163"/>
    <mergeCell ref="G164:H164"/>
    <mergeCell ref="G165:H165"/>
    <mergeCell ref="G166:H166"/>
    <mergeCell ref="G158:H158"/>
    <mergeCell ref="G159:H159"/>
    <mergeCell ref="G160:H160"/>
    <mergeCell ref="G84:H84"/>
    <mergeCell ref="G85:H85"/>
    <mergeCell ref="G87:H87"/>
    <mergeCell ref="G88:H88"/>
    <mergeCell ref="G53:H53"/>
    <mergeCell ref="G54:H54"/>
    <mergeCell ref="G78:H78"/>
    <mergeCell ref="G79:H79"/>
    <mergeCell ref="G80:H80"/>
    <mergeCell ref="G81:H81"/>
    <mergeCell ref="G82:H82"/>
    <mergeCell ref="G83:H83"/>
  </mergeCells>
  <phoneticPr fontId="23" type="noConversion"/>
  <pageMargins left="0.2" right="0.2" top="0.25" bottom="0.25" header="0.3" footer="0.3"/>
  <pageSetup scale="90" fitToHeight="0" orientation="portrait" r:id="rId1"/>
  <headerFooter>
    <oddFooter>Page &amp;P of &amp;N</oddFooter>
  </headerFooter>
  <rowBreaks count="2" manualBreakCount="2">
    <brk id="26" max="16383" man="1"/>
    <brk id="58" max="16383"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3008281C04845448BB7FBA6A1B41A74C" ma:contentTypeVersion="16" ma:contentTypeDescription="Create a new document." ma:contentTypeScope="" ma:versionID="9d4becf3c78b079d0215c1c6e7bf6faf">
  <xsd:schema xmlns:xsd="http://www.w3.org/2001/XMLSchema" xmlns:xs="http://www.w3.org/2001/XMLSchema" xmlns:p="http://schemas.microsoft.com/office/2006/metadata/properties" xmlns:ns2="3a4e9902-0fe0-4fc0-bc3e-2f7ee15b302c" xmlns:ns3="601c975d-f7cf-469f-bc86-88adfdad3821" targetNamespace="http://schemas.microsoft.com/office/2006/metadata/properties" ma:root="true" ma:fieldsID="9f751914611653caddaaebd44ef23dee" ns2:_="" ns3:_="">
    <xsd:import namespace="3a4e9902-0fe0-4fc0-bc3e-2f7ee15b302c"/>
    <xsd:import namespace="601c975d-f7cf-469f-bc86-88adfdad382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2:MediaServiceOCR" minOccurs="0"/>
                <xsd:element ref="ns2:MediaServiceGenerationTime" minOccurs="0"/>
                <xsd:element ref="ns2:MediaServiceEventHashCode" minOccurs="0"/>
                <xsd:element ref="ns2:MediaServiceDateTaken" minOccurs="0"/>
                <xsd:element ref="ns2:MediaServiceObjectDetectorVersions" minOccurs="0"/>
                <xsd:element ref="ns2:MediaServiceLocation"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a4e9902-0fe0-4fc0-bc3e-2f7ee15b302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576e6ad8-52fe-412f-a0b9-03ea580b6293"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LengthInSeconds" ma:index="23"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01c975d-f7cf-469f-bc86-88adfdad3821"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a4e9902-0fe0-4fc0-bc3e-2f7ee15b302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6A0C582C-0550-4D91-A5AB-F1AF5185B97A}">
  <ds:schemaRefs>
    <ds:schemaRef ds:uri="http://schemas.microsoft.com/sharepoint/v3/contenttype/forms"/>
  </ds:schemaRefs>
</ds:datastoreItem>
</file>

<file path=customXml/itemProps2.xml><?xml version="1.0" encoding="utf-8"?>
<ds:datastoreItem xmlns:ds="http://schemas.openxmlformats.org/officeDocument/2006/customXml" ds:itemID="{CED827FE-9A11-45E6-9D94-F6658E09E2E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a4e9902-0fe0-4fc0-bc3e-2f7ee15b302c"/>
    <ds:schemaRef ds:uri="601c975d-f7cf-469f-bc86-88adfdad382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42E6F3D-AF4D-4CEE-8F21-261DB9BD2166}">
  <ds:schemaRefs>
    <ds:schemaRef ds:uri="http://schemas.microsoft.com/office/2006/metadata/properties"/>
    <ds:schemaRef ds:uri="http://schemas.microsoft.com/office/infopath/2007/PartnerControls"/>
    <ds:schemaRef ds:uri="3a4e9902-0fe0-4fc0-bc3e-2f7ee15b302c"/>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Semester Project Report</vt:lpstr>
      <vt:lpstr>'Semester Project Report'!Print_Area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Kenfield, Micah Charles</dc:creator>
  <cp:keywords/>
  <dc:description/>
  <cp:lastModifiedBy>Taylor, Mark</cp:lastModifiedBy>
  <cp:revision/>
  <cp:lastPrinted>2024-08-28T18:37:33Z</cp:lastPrinted>
  <dcterms:created xsi:type="dcterms:W3CDTF">2014-09-19T14:32:14Z</dcterms:created>
  <dcterms:modified xsi:type="dcterms:W3CDTF">2026-02-19T17:02:27Z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0x0101003008281C04845448BB7FBA6A1B41A74C</vt:lpwstr>
  </property>
</Properties>
</file>