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autoCompressPictures="0" defaultThemeVersion="124226"/>
  <xr:revisionPtr revIDLastSave="2" documentId="11_216DD6C0572B869E0DA612792595B459BE8827FB" xr6:coauthVersionLast="47" xr6:coauthVersionMax="47" xr10:uidLastSave="{B22C849B-097B-45C2-AA4D-45AC9AC48938}"/>
  <bookViews>
    <workbookView xWindow="240" yWindow="300" windowWidth="25365" windowHeight="12195"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<sst xmlns="http://schemas.openxmlformats.org/spreadsheetml/2006/main" count="143" uniqueCount="127">
  <si>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</si>
  <si>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</si>
  <si>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</si>
  <si>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</si>
  <si>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Design, Construction and Operation of a Campus Anaerobic Digester at Sustainable Student Farm</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</si>
  <si>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</si>
  <si>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</si>
  <si>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</si>
  <si>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</si>
  <si>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</si>
  <si>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</si>
  <si>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</si>
  <si>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</si>
  <si>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</si>
  <si>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</si>
  <si>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</si>
  <si>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</si>
  <si>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</si>
  <si>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</si>
  <si>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</si>
  <si>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Abhishek Dhoble</t>
  </si>
  <si>
    <t>Unit/Department:</t>
  </si>
  <si>
    <t>Agricultural and Biological Engineering</t>
  </si>
  <si>
    <t>Email:</t>
  </si>
  <si>
    <t>dhoble2@illinois.edu</t>
  </si>
  <si>
    <t>Phone Number:</t>
  </si>
  <si>
    <t>217-607-6995</t>
  </si>
  <si>
    <t>Organization Code (for CFOP):</t>
  </si>
  <si>
    <t>Financial Contact</t>
  </si>
  <si>
    <t>Tracy Wikoff</t>
  </si>
  <si>
    <t>Role:</t>
  </si>
  <si>
    <t>Accountant</t>
  </si>
  <si>
    <t>Faculty/Unit/Department:</t>
  </si>
  <si>
    <t>twikoff@illinois.edu</t>
  </si>
  <si>
    <t>217-244-5067</t>
  </si>
  <si>
    <t>Project Team:</t>
  </si>
  <si>
    <t>Name</t>
  </si>
  <si>
    <t>Faculty/Department</t>
  </si>
  <si>
    <t>Email</t>
  </si>
  <si>
    <t>Bhalerao/ABE</t>
  </si>
  <si>
    <t>Michael Stablein</t>
  </si>
  <si>
    <t>Schieman/ABE</t>
  </si>
  <si>
    <t>staby21@aol.com</t>
  </si>
  <si>
    <t>Facilities Manager Contact</t>
  </si>
  <si>
    <t>(if applicable)</t>
  </si>
  <si>
    <t>Zachary Grant</t>
  </si>
  <si>
    <t>zbgrant@illinois.edu</t>
  </si>
  <si>
    <t>815-735-6763</t>
  </si>
  <si>
    <t>PROJECT DESCRIPTION</t>
  </si>
  <si>
    <t>Provide a brief background of the project, the goals, and desired outcome.</t>
  </si>
  <si>
    <t xml:space="preserve">Food waste is the second largest category of municipal solid waste (MSW) sent to landfills in the United States, accounting for approximately 18% of the waste stream. Agricultural and garden wastes comprising of wood and yard trimmings come next in the list, accounting for approximately 15% of the waste stream. At the U of I campus as well, about 100-120 gallons of food waste is generated from one dining hall unit per week. That is roughly 0.5 cubic yards/week currently. 
Anaerobic digestion occurs naturally, in the absence of oxygen, as bacteria break down organic materials and produce biogas. The process reduces the amount of material and produces biogas, which can be used as an energy source.
This technology is commonly used throughout the United States to break down sewage sludge at wastewater treatment facilities. In the past few years, there has been a movement to start adding food waste to anaerobic digesters already in place at wastewater treatment facilities.
Our idea is to design, construct and successfully operate a small scale anaerobic digester at the student sustainable farm. We propose to build this digester on farm for two reasons:
1. It will be a closed loop system where the farm produces the food, sends it to the catering in various university housings and collects back the food waste from them. The digester will run on the agricultural waste from student farm itself and the food waste from the dining halls. The idea is to install an electricity generator which will produce the electricity in proportion to the waste feed. The residuals from the digester will be used as a compost in various student farm activities, thereby completing the cycle.
2. Anaerobic digester operatinos can sometime get messy and it smells really bad when we open the digester to collect the residues. Having it some place away from campus is always nice. And again the electricity and compost can be utilized right on site.
</t>
  </si>
  <si>
    <t>How will the project improve the sustainability of the Illinois campus and how will the project go above and beyond campus standards?</t>
  </si>
  <si>
    <t xml:space="preserve"> Currently, all food waste are thrown away and sent to the landfill. This project is novel in the realm of current campus standards on sustainability by recycling the food waste from the university dining halls back to the Sustainable Student Farm. Anaerobic Digester will play a crucial role in recycling the nutrients in the Farm's and other vendors produce - which are sent to the dining halls - back to the soil on the Student Farm. Therefore, by closing the loop between the Student Farm and the dining halls, this project can reduce carbon footprints on the Illinois campus, increase the awareness of environmental sustainability amoung students and prevent soil depletion on the Sustainable Student Farm.  </t>
  </si>
  <si>
    <t>Where will the project be located? Will special permissions be required to enact the project on this site? If so, please explain and attach any letters of support at the end of the application.</t>
  </si>
  <si>
    <t xml:space="preserve">The project will be located on the Sustainable Student Farm. Permission is granted by Zachary Grant, the Student Farm Manager. The design will be reviewed by the Research Safety team in the Vice Chancellor for Research office. Architecture Review Committee approval seeking is in process.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</si>
  <si>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</si>
  <si>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 Entities benefitting from the project include the university dining services and the College of Agriculture, Consumer and Environmental Sciences. Entities that support the project by providing facilities and necessities include University of Illinois Facilities and Services and the Urbana Landcape Recycling Center.  The department of Agricultural and Biological Engineering Associate Professor Kaustubh Bhalerao has interest in using the digester incolum for research projects on the student farm and in bionanotechnoloy scenarios.</t>
  </si>
  <si>
    <t>Please indicate how this project will involve or impact students. What role will students play in the project?</t>
  </si>
  <si>
    <t xml:space="preserve">Abhishek Dhoble, a PhD student in Ag and Bio Engineering, also a member of the Food and Waste Working Group has a technical expertise in design and operation of anaerobic digesters. He will conduct the primary waste characterization, analyses, lab scale test runs and design. The BSL-2 level facility located in room 104 in the Agricultural Sciences Building, which is the working laboratory for Abhishek's PhD research, will be utilized for various analyses. The digester will be manufactured as per Abhishek's design (in consultation with the Professional Engineer license holding Professor in Ag and Bio Engineering) in the manufacturing facility in the department of Mechanical Science and Engineering. Once the digester is manufactured, it will be installed in the student farm under Abhishek's suprvision with the assistance from either the hired workers or engineering student volunteers/interns. Abhishek will be involved with the initial monitoring of the reactor and guiding/training the hired/volunteer student technician. </t>
  </si>
  <si>
    <t>Have you applied for funding from SSC before? If so, for what project?</t>
  </si>
  <si>
    <t xml:space="preserve">The Sustainable Student Farm has applied for funding from SSC before. The projects funded by SSC include the electric vehicle, the off-grid solar power, the electric tractor and multiple equipments and infrastructure and I-Compost.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</si>
  <si>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</si>
  <si>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</si>
  <si>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</si>
  <si>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</si>
  <si>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</si>
  <si>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</si>
  <si>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</si>
  <si>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Initial Waste characterization &amp; microbiota studies</t>
  </si>
  <si>
    <t>Lab testing and bench top anaerobic digester operations</t>
  </si>
  <si>
    <t xml:space="preserve"> Full scale digester design</t>
  </si>
  <si>
    <t xml:space="preserve">Digester manufacturing </t>
  </si>
  <si>
    <t>Pilot run-1</t>
  </si>
  <si>
    <t>Pilot Run-2</t>
  </si>
  <si>
    <t>Begin Waste Collection</t>
  </si>
  <si>
    <t>Ongoing</t>
  </si>
  <si>
    <t>Compost collection begin</t>
  </si>
  <si>
    <t xml:space="preserve">Ongoing </t>
  </si>
  <si>
    <t xml:space="preserve">Monitoring and controls </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</si>
  <si>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</si>
  <si>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</si>
  <si>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</si>
  <si>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</si>
  <si>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</si>
  <si>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</si>
  <si>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</si>
  <si>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Grinder from Earth Tools Inc. to reduce size of food waste</t>
  </si>
  <si>
    <t>Pick-up Truck for waste collection</t>
  </si>
  <si>
    <t>500 Gallon  Tank for biogas collection</t>
  </si>
  <si>
    <t xml:space="preserve">Engine-generator (used) </t>
  </si>
  <si>
    <t xml:space="preserve">Digester </t>
  </si>
  <si>
    <t>Subtotal</t>
  </si>
  <si>
    <t>Publicity &amp; Communication</t>
  </si>
  <si>
    <t>Personnel &amp; Wages</t>
  </si>
  <si>
    <t xml:space="preserve">Grad Student Labor (0.5 Full Time Equivalent) for summer </t>
  </si>
  <si>
    <t>Farm labor, Pipping &amp; Electrical labor</t>
  </si>
  <si>
    <t>Project Budget per F&amp;S</t>
  </si>
  <si>
    <t>General Supplies &amp; Other</t>
  </si>
  <si>
    <t>Gas/hot water piping</t>
  </si>
  <si>
    <t xml:space="preserve">Gas pump, meter </t>
  </si>
  <si>
    <t xml:space="preserve">Radiators/controls </t>
  </si>
  <si>
    <t>Startup</t>
  </si>
  <si>
    <t>Engineering</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</si>
  <si>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</si>
  <si>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</si>
  <si>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The project will not require ongoing funding from the Student Sustainability Committee. The Sustainable Student Farm will integrate the project into its day-to-day management. The Student Farm will also integrate ongoing costs, such as cost of inoculum, nutrients and other maintenance costs. </t>
  </si>
  <si>
    <t>Please include any other sources of funding that have been obtained or applied for, and please attach any relevant letters of support.</t>
  </si>
  <si>
    <t xml:space="preserve">We are also seeking funding for EPA's Scrap program, but it will be a while till it pass the proposal phase. </t>
  </si>
  <si>
    <t>ENVIRONMENTAL AND ECONOMIC IMPACTS</t>
  </si>
  <si>
    <t xml:space="preserve">Which aspects of sustainability will the project address, and how? Does the project fit within any of the iCAP goals? If so, how does the project go beyond university status quo standards and policies? </t>
  </si>
  <si>
    <t xml:space="preserve">One of the iCAP goal is to reduce waste on campus, especially food waste. According to iCAP A Climate Action Plan, "the campus will commit to a Zero Waste campus policy". Project I-Compost will help the campus to reduce food waste. It has the potential to grow into a large-scale anaerobic digester that can decompose all food waste on campus. Another iCAP goal is to preserve campus land and create sustainable landscape. This project will enrich the soil on the Sustainable Student Farm and prevent soil depletion. It will also reduce the amount of food waste that are sent to the landfill. </t>
  </si>
  <si>
    <t>EPA's Scrap program (in proposal phase as of now)</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</si>
  <si>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</si>
  <si>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</si>
  <si>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</si>
  <si>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</si>
  <si>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</si>
  <si>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</si>
  <si>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The anaerobic digester will consume a part of electricity it produces to heat up the digester. The actual emitted GHGs from the digester are negligible since it’s a sealed system. 30-60% of the heat generated is used by the AD system. The remaining energy can be used as a replacement for hot water production (reducing natural gas or propane consumption), biosolids drying, in-floor heating of facilities, etc.</t>
  </si>
  <si>
    <t>How will impacts be measured in the near and long term? Will there be metering or survey strategies to track outcomes and progress?</t>
  </si>
  <si>
    <t>There will be a simple chemical based sytem to check the GHGs leaking from the digester. Water is increasingly a scarce and valuable resource. Options will be made available to not only sequester nutrients, but return process water to a reusable condition.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</si>
  <si>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</si>
  <si>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</si>
  <si>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will be publicized in the same way as all other projects on the Sustainable Student Farm. Ways to publicize the project include Student Farm online news print, social media, tours on the farm, existing relationship with classes and other departments in the College of ACES, potential future research project and word-of-month from students volunteers. Project I-Compost will be publicized in the same way as all other projects on the Sustainable Student Farm. Ways to publicize the project include Student Farm online news print, social media, tours on the farm, existing relationship with classes and other departments in the College of ACES, potential future research project and word-of-month from students volunteers. The project may also be publicized by the Innovation Immersion Program (a student run consulting organization on campus) and Subsistence Marketplace Sustainability conference.</t>
  </si>
  <si>
    <t>What are your outreach goals and how can they be measured?</t>
  </si>
  <si>
    <t>The project will be part of the on-going outreach of the Sustainable Student Farm. The Student Farm will measure the outreach by monitoring traffic through the Student Farm website and counting attendees to workshops, demonstrations and farm tours, as well as counting the number of volunteers on this project.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</si>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</sst>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quot;$&quot;\(#,##0.00\)"/>
    <numFmt numFmtId="165" formatCode="[&lt;=9999999]###\-####;\(###\)\ ###\-####"/>
    <numFmt numFmtId="166" formatCode="[$-409]mmmm\-yy;@"/>
  </numFmts>
  <fonts count="15">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u/>
      <sz val="11"/>
      <color theme="10"/>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136">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164" fontId="3" fillId="5" borderId="7" xfId="0" applyNumberFormat="1" applyFont="1" applyFill="1" applyBorder="1" applyAlignment="1" applyProtection="1">
      <alignment vertical="center"/>
      <protection locked="0"/>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2"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9" fillId="6" borderId="23" xfId="0" applyFon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1" fillId="3" borderId="0" xfId="0" applyFont="1" applyFill="1" applyAlignment="1">
      <alignment horizontal="center"/>
    </xf>
    <xf numFmtId="49" fontId="10"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4"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49" fontId="10" fillId="5" borderId="3" xfId="0" applyNumberFormat="1" applyFont="1" applyFill="1" applyBorder="1" applyAlignment="1" applyProtection="1">
      <alignment horizontal="center" vertical="center"/>
      <protection locked="0"/>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0" fontId="9" fillId="6" borderId="11" xfId="0" applyFont="1" applyFill="1" applyBorder="1" applyAlignment="1" applyProtection="1">
      <alignment horizontal="center" vertical="center"/>
      <protection locked="0"/>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49" fontId="10" fillId="5" borderId="3"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9" fillId="4" borderId="1" xfId="0" applyFont="1" applyFill="1" applyBorder="1" applyAlignment="1">
      <alignment horizontal="left" wrapText="1"/>
    </xf>
    <xf numFmtId="0" fontId="7" fillId="3" borderId="22" xfId="0" applyFont="1" applyFill="1" applyBorder="1" applyAlignment="1">
      <alignment horizontal="center" vertical="center"/>
    </xf>
    <xf numFmtId="0" fontId="10"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166" fontId="3" fillId="5" borderId="11" xfId="0" applyNumberFormat="1" applyFont="1" applyFill="1" applyBorder="1" applyAlignment="1" applyProtection="1">
      <alignment horizontal="center" vertical="center"/>
      <protection locked="0"/>
    </xf>
    <xf numFmtId="166"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10"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66" fontId="3" fillId="6" borderId="11" xfId="0" applyNumberFormat="1" applyFont="1" applyFill="1" applyBorder="1" applyAlignment="1" applyProtection="1">
      <alignment horizontal="center" vertical="center"/>
      <protection locked="0"/>
    </xf>
    <xf numFmtId="166" fontId="3" fillId="6" borderId="12" xfId="0" applyNumberFormat="1" applyFont="1" applyFill="1" applyBorder="1" applyAlignment="1" applyProtection="1">
      <alignment horizontal="center" vertical="center"/>
      <protection locked="0"/>
    </xf>
    <xf numFmtId="49" fontId="3" fillId="5" borderId="11" xfId="0" applyNumberFormat="1"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13"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3" borderId="0" xfId="0" applyFont="1" applyFill="1" applyAlignment="1">
      <alignment horizontal="left" vertical="top" wrapText="1"/>
    </xf>
    <xf numFmtId="49" fontId="14" fillId="2" borderId="5" xfId="2" applyNumberFormat="1" applyFill="1" applyBorder="1" applyAlignment="1" applyProtection="1">
      <alignment horizontal="center" vertical="center"/>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dhoble2@illinois.edu" TargetMode="External"/><Relationship Id="rId7" Type="http://schemas.openxmlformats.org/officeDocument/2006/relationships/hyperlink" Target="mailto:twikoff@illinois.edu" TargetMode="External"/><Relationship Id="rId2" Type="http://schemas.openxmlformats.org/officeDocument/2006/relationships/hyperlink" Target="mailto:zbgrant@illinois.edu" TargetMode="External"/><Relationship Id="rId1" Type="http://schemas.openxmlformats.org/officeDocument/2006/relationships/hyperlink" Target="mailto:dhoble2@illinois.edu" TargetMode="External"/><Relationship Id="rId6" Type="http://schemas.openxmlformats.org/officeDocument/2006/relationships/hyperlink" Target="mailto:dhoble2@illinois.edu" TargetMode="External"/><Relationship Id="rId5" Type="http://schemas.openxmlformats.org/officeDocument/2006/relationships/hyperlink" Target="mailto:twikoff@illinois.edu" TargetMode="External"/><Relationship Id="rId4" Type="http://schemas.openxmlformats.org/officeDocument/2006/relationships/hyperlink" Target="mailto:staby21@aol.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B22" workbookViewId="0">
      <selection activeCell="D38" sqref="D38:E38"/>
    </sheetView>
  </sheetViews>
  <sheetFormatPr defaultColWidth="8.85546875" defaultRowHeight="15"/>
  <cols>
    <col min="2" max="2" width="25.7109375" customWidth="1"/>
    <col min="3" max="3" width="31.42578125" customWidth="1"/>
    <col min="4" max="4" width="26.42578125" customWidth="1"/>
    <col min="5" max="7" width="25.7109375" customWidth="1"/>
    <col min="8" max="8" width="58" customWidth="1"/>
  </cols>
  <sheetData>
    <row r="1" spans="1:8" ht="72" customHeight="1">
      <c r="A1" s="124"/>
      <c r="B1" s="61"/>
      <c r="C1" s="61"/>
      <c r="D1" s="61"/>
      <c r="E1" s="61"/>
      <c r="F1" s="61"/>
      <c r="G1" s="61"/>
      <c r="H1" s="1"/>
    </row>
    <row r="2" spans="1:8" ht="26.25">
      <c r="A2" s="124"/>
      <c r="B2" s="62" t="s">
        <v>0</v>
      </c>
      <c r="C2" s="62"/>
      <c r="D2" s="62"/>
      <c r="E2" s="62"/>
      <c r="F2" s="62"/>
      <c r="G2" s="62"/>
      <c r="H2" s="2"/>
    </row>
    <row r="3" spans="1:8" ht="16.5" thickBot="1">
      <c r="A3" s="124"/>
      <c r="B3" s="2"/>
      <c r="C3" s="2"/>
      <c r="D3" s="2"/>
      <c r="E3" s="2"/>
      <c r="F3" s="2"/>
      <c r="G3" s="2"/>
      <c r="H3" s="2"/>
    </row>
    <row r="4" spans="1:8" ht="15.75">
      <c r="A4" s="124"/>
      <c r="B4" s="63" t="s">
        <v>1</v>
      </c>
      <c r="C4" s="64"/>
      <c r="D4" s="64"/>
      <c r="E4" s="64"/>
      <c r="F4" s="64"/>
      <c r="G4" s="65"/>
      <c r="H4" s="2"/>
    </row>
    <row r="5" spans="1:8" ht="15.75">
      <c r="A5" s="124"/>
      <c r="B5" s="66"/>
      <c r="C5" s="67"/>
      <c r="D5" s="67"/>
      <c r="E5" s="67"/>
      <c r="F5" s="67"/>
      <c r="G5" s="68"/>
      <c r="H5" s="2"/>
    </row>
    <row r="6" spans="1:8" ht="15.75">
      <c r="A6" s="124"/>
      <c r="B6" s="66"/>
      <c r="C6" s="67"/>
      <c r="D6" s="67"/>
      <c r="E6" s="67"/>
      <c r="F6" s="67"/>
      <c r="G6" s="68"/>
      <c r="H6" s="2"/>
    </row>
    <row r="7" spans="1:8" ht="15.75">
      <c r="A7" s="124"/>
      <c r="B7" s="66"/>
      <c r="C7" s="67"/>
      <c r="D7" s="67"/>
      <c r="E7" s="67"/>
      <c r="F7" s="67"/>
      <c r="G7" s="68"/>
      <c r="H7" s="2"/>
    </row>
    <row r="8" spans="1:8" ht="15.75">
      <c r="A8" s="124"/>
      <c r="B8" s="66"/>
      <c r="C8" s="67"/>
      <c r="D8" s="67"/>
      <c r="E8" s="67"/>
      <c r="F8" s="67"/>
      <c r="G8" s="68"/>
      <c r="H8" s="2"/>
    </row>
    <row r="9" spans="1:8" ht="15.75">
      <c r="A9" s="124"/>
      <c r="B9" s="66"/>
      <c r="C9" s="67"/>
      <c r="D9" s="67"/>
      <c r="E9" s="67"/>
      <c r="F9" s="67"/>
      <c r="G9" s="68"/>
      <c r="H9" s="2"/>
    </row>
    <row r="10" spans="1:8" ht="16.5" thickBot="1">
      <c r="A10" s="124"/>
      <c r="B10" s="69"/>
      <c r="C10" s="70"/>
      <c r="D10" s="70"/>
      <c r="E10" s="70"/>
      <c r="F10" s="70"/>
      <c r="G10" s="71"/>
      <c r="H10" s="2"/>
    </row>
    <row r="11" spans="1:8" ht="26.25">
      <c r="A11" s="124"/>
      <c r="B11" s="60" t="s">
        <v>2</v>
      </c>
      <c r="C11" s="60"/>
      <c r="D11" s="60"/>
      <c r="E11" s="60"/>
      <c r="F11" s="60"/>
      <c r="G11" s="60"/>
      <c r="H11" s="60"/>
    </row>
    <row r="12" spans="1:8" ht="27" thickBot="1">
      <c r="A12" s="124"/>
      <c r="B12" s="3"/>
      <c r="C12" s="3"/>
      <c r="D12" s="4"/>
      <c r="E12" s="4"/>
      <c r="F12" s="4"/>
      <c r="G12" s="4"/>
      <c r="H12" s="3"/>
    </row>
    <row r="13" spans="1:8" ht="16.5" thickBot="1">
      <c r="A13" s="124"/>
      <c r="B13" s="72" t="s">
        <v>3</v>
      </c>
      <c r="C13" s="73"/>
      <c r="D13" s="74" t="s">
        <v>4</v>
      </c>
      <c r="E13" s="75"/>
      <c r="F13" s="75"/>
      <c r="G13" s="76"/>
      <c r="H13" s="5"/>
    </row>
    <row r="14" spans="1:8" ht="16.5" thickBot="1">
      <c r="A14" s="124"/>
      <c r="B14" s="72" t="s">
        <v>5</v>
      </c>
      <c r="C14" s="73"/>
      <c r="D14" s="6">
        <v>107432</v>
      </c>
      <c r="E14" s="7"/>
      <c r="F14" s="8"/>
      <c r="G14" s="8"/>
      <c r="H14" s="2"/>
    </row>
    <row r="15" spans="1:8" ht="16.5" thickBot="1">
      <c r="A15" s="124"/>
      <c r="B15" s="72" t="s">
        <v>6</v>
      </c>
      <c r="C15" s="73"/>
      <c r="D15" s="9" t="s">
        <v>7</v>
      </c>
      <c r="E15" s="45" t="s">
        <v>8</v>
      </c>
      <c r="F15" s="52" t="s">
        <v>9</v>
      </c>
      <c r="G15" s="53"/>
      <c r="H15" s="10"/>
    </row>
    <row r="16" spans="1:8" ht="16.5" customHeight="1">
      <c r="A16" s="124"/>
      <c r="B16" s="54" t="s">
        <v>10</v>
      </c>
      <c r="C16" s="55"/>
      <c r="D16" s="56" t="s">
        <v>11</v>
      </c>
      <c r="E16" s="57"/>
      <c r="F16" s="11" t="s">
        <v>12</v>
      </c>
      <c r="G16" s="12" t="s">
        <v>13</v>
      </c>
      <c r="H16" s="10"/>
    </row>
    <row r="17" spans="1:8" ht="16.5" thickBot="1">
      <c r="A17" s="124"/>
      <c r="B17" s="54"/>
      <c r="C17" s="55"/>
      <c r="D17" s="58"/>
      <c r="E17" s="59"/>
      <c r="F17" s="13" t="s">
        <v>11</v>
      </c>
      <c r="G17" s="14" t="s">
        <v>14</v>
      </c>
      <c r="H17" s="10"/>
    </row>
    <row r="18" spans="1:8" ht="15.75">
      <c r="A18" s="124"/>
      <c r="B18" s="44"/>
      <c r="C18" s="44"/>
      <c r="D18" s="15"/>
      <c r="E18" s="16"/>
      <c r="F18" s="17" t="s">
        <v>15</v>
      </c>
      <c r="G18" s="18" t="s">
        <v>16</v>
      </c>
      <c r="H18" s="10"/>
    </row>
    <row r="19" spans="1:8" ht="15.75">
      <c r="A19" s="124"/>
      <c r="B19" s="2"/>
      <c r="C19" s="2"/>
      <c r="D19" s="2"/>
      <c r="E19" s="2"/>
      <c r="F19" s="19"/>
      <c r="G19" s="19"/>
      <c r="H19" s="2"/>
    </row>
    <row r="20" spans="1:8" ht="26.25">
      <c r="A20" s="124"/>
      <c r="B20" s="60" t="s">
        <v>17</v>
      </c>
      <c r="C20" s="60"/>
      <c r="D20" s="60"/>
      <c r="E20" s="60"/>
      <c r="F20" s="60"/>
      <c r="G20" s="60"/>
      <c r="H20" s="60"/>
    </row>
    <row r="21" spans="1:8" ht="26.25">
      <c r="A21" s="124"/>
      <c r="B21" s="3"/>
      <c r="C21" s="3"/>
      <c r="D21" s="3"/>
      <c r="E21" s="3"/>
      <c r="F21" s="3"/>
      <c r="G21" s="3"/>
      <c r="H21" s="3"/>
    </row>
    <row r="22" spans="1:8" ht="27" thickBot="1">
      <c r="A22" s="124"/>
      <c r="B22" s="77" t="s">
        <v>18</v>
      </c>
      <c r="C22" s="77"/>
      <c r="D22" s="4"/>
      <c r="E22" s="4"/>
      <c r="F22" s="3"/>
      <c r="G22" s="3"/>
      <c r="H22" s="3"/>
    </row>
    <row r="23" spans="1:8" ht="16.5" thickBot="1">
      <c r="A23" s="124"/>
      <c r="B23" s="78" t="s">
        <v>19</v>
      </c>
      <c r="C23" s="79"/>
      <c r="D23" s="74" t="s">
        <v>20</v>
      </c>
      <c r="E23" s="76"/>
      <c r="F23" s="5"/>
      <c r="G23" s="2"/>
      <c r="H23" s="2"/>
    </row>
    <row r="24" spans="1:8" ht="16.5" thickBot="1">
      <c r="A24" s="124"/>
      <c r="B24" s="78" t="s">
        <v>21</v>
      </c>
      <c r="C24" s="79"/>
      <c r="D24" s="74" t="s">
        <v>22</v>
      </c>
      <c r="E24" s="76"/>
      <c r="F24" s="5"/>
      <c r="G24" s="2"/>
      <c r="H24" s="2"/>
    </row>
    <row r="25" spans="1:8" ht="15.75">
      <c r="A25" s="124"/>
      <c r="B25" s="78" t="s">
        <v>23</v>
      </c>
      <c r="C25" s="79"/>
      <c r="D25" s="80" t="s">
        <v>24</v>
      </c>
      <c r="E25" s="135"/>
      <c r="F25" s="5"/>
      <c r="G25" s="2"/>
      <c r="H25" s="2"/>
    </row>
    <row r="26" spans="1:8" ht="16.5" thickBot="1">
      <c r="A26" s="124"/>
      <c r="B26" s="78" t="s">
        <v>25</v>
      </c>
      <c r="C26" s="79"/>
      <c r="D26" s="83" t="s">
        <v>26</v>
      </c>
      <c r="E26" s="84"/>
      <c r="F26" s="5"/>
      <c r="G26" s="2"/>
      <c r="H26" s="2"/>
    </row>
    <row r="27" spans="1:8" ht="16.5" thickBot="1">
      <c r="A27" s="124"/>
      <c r="B27" s="78" t="s">
        <v>27</v>
      </c>
      <c r="C27" s="79"/>
      <c r="D27" s="74"/>
      <c r="E27" s="76"/>
      <c r="F27" s="5"/>
      <c r="G27" s="2"/>
      <c r="H27" s="2"/>
    </row>
    <row r="28" spans="1:8" ht="15.75">
      <c r="A28" s="124"/>
      <c r="B28" s="40"/>
      <c r="C28" s="40"/>
      <c r="D28" s="15"/>
      <c r="E28" s="15"/>
      <c r="F28" s="2"/>
      <c r="G28" s="2"/>
      <c r="H28" s="2"/>
    </row>
    <row r="29" spans="1:8" ht="19.5" thickBot="1">
      <c r="A29" s="124"/>
      <c r="B29" s="77" t="s">
        <v>28</v>
      </c>
      <c r="C29" s="77"/>
      <c r="D29" s="20"/>
      <c r="E29" s="20"/>
      <c r="F29" s="2"/>
      <c r="G29" s="2"/>
      <c r="H29" s="2"/>
    </row>
    <row r="30" spans="1:8" ht="16.5" thickBot="1">
      <c r="A30" s="124"/>
      <c r="B30" s="78" t="s">
        <v>19</v>
      </c>
      <c r="C30" s="79"/>
      <c r="D30" s="82" t="s">
        <v>29</v>
      </c>
      <c r="E30" s="76"/>
      <c r="F30" s="5"/>
      <c r="G30" s="2"/>
      <c r="H30" s="2"/>
    </row>
    <row r="31" spans="1:8" ht="16.5" thickBot="1">
      <c r="A31" s="124"/>
      <c r="B31" s="78" t="s">
        <v>30</v>
      </c>
      <c r="C31" s="79"/>
      <c r="D31" s="82" t="s">
        <v>31</v>
      </c>
      <c r="E31" s="76"/>
      <c r="F31" s="5"/>
      <c r="G31" s="2"/>
      <c r="H31" s="2"/>
    </row>
    <row r="32" spans="1:8" ht="16.5" thickBot="1">
      <c r="A32" s="124"/>
      <c r="B32" s="78" t="s">
        <v>32</v>
      </c>
      <c r="C32" s="79"/>
      <c r="D32" s="82" t="s">
        <v>22</v>
      </c>
      <c r="E32" s="76"/>
      <c r="F32" s="5"/>
      <c r="G32" s="2"/>
      <c r="H32" s="2"/>
    </row>
    <row r="33" spans="1:8" ht="15.75">
      <c r="A33" s="124"/>
      <c r="B33" s="78" t="s">
        <v>23</v>
      </c>
      <c r="C33" s="79"/>
      <c r="D33" s="80" t="s">
        <v>33</v>
      </c>
      <c r="E33" s="135"/>
      <c r="F33" s="5"/>
      <c r="G33" s="2"/>
      <c r="H33" s="2"/>
    </row>
    <row r="34" spans="1:8" ht="16.5" thickBot="1">
      <c r="A34" s="124"/>
      <c r="B34" s="78" t="s">
        <v>25</v>
      </c>
      <c r="C34" s="79"/>
      <c r="D34" s="82" t="s">
        <v>34</v>
      </c>
      <c r="E34" s="76"/>
      <c r="F34" s="5"/>
      <c r="G34" s="2"/>
      <c r="H34" s="2"/>
    </row>
    <row r="35" spans="1:8" ht="15.75">
      <c r="A35" s="124"/>
      <c r="B35" s="40"/>
      <c r="C35" s="40"/>
      <c r="D35" s="21"/>
      <c r="E35" s="21"/>
      <c r="F35" s="1"/>
      <c r="G35" s="1"/>
      <c r="H35" s="1"/>
    </row>
    <row r="36" spans="1:8" ht="15.75">
      <c r="A36" s="124"/>
      <c r="B36" s="78" t="s">
        <v>35</v>
      </c>
      <c r="C36" s="78"/>
      <c r="D36" s="87" t="s">
        <v>36</v>
      </c>
      <c r="E36" s="87"/>
      <c r="F36" s="43" t="s">
        <v>37</v>
      </c>
      <c r="G36" s="43" t="s">
        <v>38</v>
      </c>
      <c r="H36" s="2"/>
    </row>
    <row r="37" spans="1:8" ht="15.75">
      <c r="A37" s="124"/>
      <c r="B37" s="40"/>
      <c r="C37" s="22"/>
      <c r="D37" s="88" t="s">
        <v>20</v>
      </c>
      <c r="E37" s="86"/>
      <c r="F37" s="49" t="s">
        <v>39</v>
      </c>
      <c r="G37" s="50" t="s">
        <v>24</v>
      </c>
      <c r="H37" s="10"/>
    </row>
    <row r="38" spans="1:8" ht="15.75">
      <c r="A38" s="124"/>
      <c r="B38" s="40"/>
      <c r="C38" s="22"/>
      <c r="D38" s="88" t="s">
        <v>40</v>
      </c>
      <c r="E38" s="86"/>
      <c r="F38" s="49" t="s">
        <v>41</v>
      </c>
      <c r="G38" s="51" t="s">
        <v>42</v>
      </c>
      <c r="H38" s="10"/>
    </row>
    <row r="39" spans="1:8" ht="15.75">
      <c r="A39" s="124"/>
      <c r="B39" s="40"/>
      <c r="C39" s="22"/>
      <c r="D39" s="85"/>
      <c r="E39" s="86"/>
      <c r="F39" s="23"/>
      <c r="G39" s="23"/>
      <c r="H39" s="10"/>
    </row>
    <row r="40" spans="1:8" ht="15.75">
      <c r="A40" s="124"/>
      <c r="B40" s="40"/>
      <c r="C40" s="22"/>
      <c r="D40" s="85"/>
      <c r="E40" s="86"/>
      <c r="F40" s="23"/>
      <c r="G40" s="23"/>
      <c r="H40" s="10"/>
    </row>
    <row r="41" spans="1:8" ht="15.75">
      <c r="A41" s="124"/>
      <c r="B41" s="40"/>
      <c r="C41" s="40"/>
      <c r="D41" s="24"/>
      <c r="E41" s="24"/>
      <c r="F41" s="19"/>
      <c r="G41" s="19"/>
      <c r="H41" s="2"/>
    </row>
    <row r="42" spans="1:8" ht="19.5" thickBot="1">
      <c r="A42" s="124"/>
      <c r="B42" s="77" t="s">
        <v>43</v>
      </c>
      <c r="C42" s="77"/>
      <c r="D42" s="20" t="s">
        <v>44</v>
      </c>
      <c r="E42" s="20"/>
      <c r="F42" s="2"/>
      <c r="G42" s="2"/>
      <c r="H42" s="2"/>
    </row>
    <row r="43" spans="1:8" ht="16.5" thickBot="1">
      <c r="A43" s="124"/>
      <c r="B43" s="78" t="s">
        <v>19</v>
      </c>
      <c r="C43" s="79"/>
      <c r="D43" s="74" t="s">
        <v>45</v>
      </c>
      <c r="E43" s="76"/>
      <c r="F43" s="5"/>
      <c r="G43" s="2"/>
      <c r="H43" s="2"/>
    </row>
    <row r="44" spans="1:8" ht="16.5" thickBot="1">
      <c r="A44" s="124"/>
      <c r="B44" s="78" t="s">
        <v>23</v>
      </c>
      <c r="C44" s="79"/>
      <c r="D44" s="80" t="s">
        <v>46</v>
      </c>
      <c r="E44" s="81"/>
      <c r="F44" s="5"/>
      <c r="G44" s="2"/>
      <c r="H44" s="2"/>
    </row>
    <row r="45" spans="1:8" ht="16.5" thickBot="1">
      <c r="A45" s="124"/>
      <c r="B45" s="78" t="s">
        <v>25</v>
      </c>
      <c r="C45" s="79"/>
      <c r="D45" s="83" t="s">
        <v>47</v>
      </c>
      <c r="E45" s="84"/>
      <c r="F45" s="5"/>
      <c r="G45" s="2"/>
      <c r="H45" s="2"/>
    </row>
    <row r="46" spans="1:8" ht="15.75">
      <c r="A46" s="124"/>
      <c r="B46" s="40"/>
      <c r="C46" s="40"/>
      <c r="D46" s="25"/>
      <c r="E46" s="25"/>
      <c r="F46" s="2"/>
      <c r="G46" s="2"/>
      <c r="H46" s="2"/>
    </row>
    <row r="47" spans="1:8" ht="15.75">
      <c r="A47" s="124"/>
      <c r="B47" s="40"/>
      <c r="C47" s="40"/>
      <c r="D47" s="2"/>
      <c r="E47" s="2"/>
      <c r="F47" s="2"/>
      <c r="G47" s="2"/>
      <c r="H47" s="2"/>
    </row>
    <row r="48" spans="1:8" ht="26.25">
      <c r="A48" s="124"/>
      <c r="B48" s="60" t="s">
        <v>48</v>
      </c>
      <c r="C48" s="60"/>
      <c r="D48" s="60"/>
      <c r="E48" s="60"/>
      <c r="F48" s="60"/>
      <c r="G48" s="60"/>
      <c r="H48" s="60"/>
    </row>
    <row r="49" spans="1:8" ht="15.75">
      <c r="A49" s="124"/>
      <c r="B49" s="26"/>
      <c r="C49" s="26"/>
      <c r="D49" s="26"/>
      <c r="E49" s="26"/>
      <c r="F49" s="26"/>
      <c r="G49" s="26"/>
      <c r="H49" s="26"/>
    </row>
    <row r="50" spans="1:8" ht="16.5" thickBot="1">
      <c r="A50" s="124"/>
      <c r="B50" s="95" t="s">
        <v>49</v>
      </c>
      <c r="C50" s="95"/>
      <c r="D50" s="95"/>
      <c r="E50" s="95"/>
      <c r="F50" s="95"/>
      <c r="G50" s="95"/>
      <c r="H50" s="2"/>
    </row>
    <row r="51" spans="1:8" ht="312.75" customHeight="1" thickBot="1">
      <c r="A51" s="124"/>
      <c r="B51" s="93" t="s">
        <v>50</v>
      </c>
      <c r="C51" s="90"/>
      <c r="D51" s="90"/>
      <c r="E51" s="90"/>
      <c r="F51" s="90"/>
      <c r="G51" s="91"/>
      <c r="H51" s="5"/>
    </row>
    <row r="52" spans="1:8" ht="15.75">
      <c r="A52" s="124"/>
      <c r="B52" s="25"/>
      <c r="C52" s="25"/>
      <c r="D52" s="25"/>
      <c r="E52" s="25"/>
      <c r="F52" s="25"/>
      <c r="G52" s="25"/>
      <c r="H52" s="2"/>
    </row>
    <row r="53" spans="1:8" ht="16.5" customHeight="1" thickBot="1">
      <c r="A53" s="124"/>
      <c r="B53" s="96" t="s">
        <v>51</v>
      </c>
      <c r="C53" s="96"/>
      <c r="D53" s="96"/>
      <c r="E53" s="96"/>
      <c r="F53" s="96"/>
      <c r="G53" s="96"/>
      <c r="H53" s="2"/>
    </row>
    <row r="54" spans="1:8" ht="192" customHeight="1" thickBot="1">
      <c r="A54" s="124"/>
      <c r="B54" s="89" t="s">
        <v>52</v>
      </c>
      <c r="C54" s="90"/>
      <c r="D54" s="90"/>
      <c r="E54" s="90"/>
      <c r="F54" s="90"/>
      <c r="G54" s="91"/>
      <c r="H54" s="5"/>
    </row>
    <row r="55" spans="1:8" ht="15.75">
      <c r="A55" s="124"/>
      <c r="B55" s="25"/>
      <c r="C55" s="25"/>
      <c r="D55" s="25"/>
      <c r="E55" s="25"/>
      <c r="F55" s="25"/>
      <c r="G55" s="25"/>
      <c r="H55" s="2"/>
    </row>
    <row r="56" spans="1:8" ht="33.75" customHeight="1" thickBot="1">
      <c r="A56" s="124"/>
      <c r="B56" s="92" t="s">
        <v>53</v>
      </c>
      <c r="C56" s="92"/>
      <c r="D56" s="92"/>
      <c r="E56" s="92"/>
      <c r="F56" s="92"/>
      <c r="G56" s="92"/>
      <c r="H56" s="2"/>
    </row>
    <row r="57" spans="1:8" ht="163.5" customHeight="1" thickBot="1">
      <c r="A57" s="124"/>
      <c r="B57" s="93" t="s">
        <v>54</v>
      </c>
      <c r="C57" s="90"/>
      <c r="D57" s="90"/>
      <c r="E57" s="90"/>
      <c r="F57" s="90"/>
      <c r="G57" s="91"/>
      <c r="H57" s="5"/>
    </row>
    <row r="58" spans="1:8" ht="15.75">
      <c r="A58" s="124"/>
      <c r="B58" s="25"/>
      <c r="C58" s="25"/>
      <c r="D58" s="25"/>
      <c r="E58" s="25"/>
      <c r="F58" s="25"/>
      <c r="G58" s="25"/>
      <c r="H58" s="2"/>
    </row>
    <row r="59" spans="1:8" ht="51" customHeight="1" thickBot="1">
      <c r="A59" s="124"/>
      <c r="B59" s="92" t="s">
        <v>55</v>
      </c>
      <c r="C59" s="92"/>
      <c r="D59" s="92"/>
      <c r="E59" s="92"/>
      <c r="F59" s="92"/>
      <c r="G59" s="92"/>
      <c r="H59" s="2"/>
    </row>
    <row r="60" spans="1:8" ht="152.25" customHeight="1" thickBot="1">
      <c r="A60" s="124"/>
      <c r="B60" s="89" t="s">
        <v>56</v>
      </c>
      <c r="C60" s="90"/>
      <c r="D60" s="90"/>
      <c r="E60" s="90"/>
      <c r="F60" s="90"/>
      <c r="G60" s="91"/>
      <c r="H60" s="5"/>
    </row>
    <row r="61" spans="1:8" ht="15.75">
      <c r="A61" s="124"/>
      <c r="B61" s="25"/>
      <c r="C61" s="25"/>
      <c r="D61" s="25"/>
      <c r="E61" s="25"/>
      <c r="F61" s="25"/>
      <c r="G61" s="25"/>
      <c r="H61" s="2"/>
    </row>
    <row r="62" spans="1:8" ht="16.5" thickBot="1">
      <c r="A62" s="124"/>
      <c r="B62" s="94" t="s">
        <v>57</v>
      </c>
      <c r="C62" s="94"/>
      <c r="D62" s="94"/>
      <c r="E62" s="94"/>
      <c r="F62" s="94"/>
      <c r="G62" s="94"/>
      <c r="H62" s="2"/>
    </row>
    <row r="63" spans="1:8" ht="129" customHeight="1" thickBot="1">
      <c r="A63" s="124"/>
      <c r="B63" s="89" t="s">
        <v>58</v>
      </c>
      <c r="C63" s="90"/>
      <c r="D63" s="90"/>
      <c r="E63" s="90"/>
      <c r="F63" s="90"/>
      <c r="G63" s="91"/>
      <c r="H63" s="5"/>
    </row>
    <row r="64" spans="1:8" ht="15.75">
      <c r="A64" s="124"/>
      <c r="B64" s="25"/>
      <c r="C64" s="25"/>
      <c r="D64" s="25"/>
      <c r="E64" s="25"/>
      <c r="F64" s="25"/>
      <c r="G64" s="25"/>
      <c r="H64" s="2"/>
    </row>
    <row r="65" spans="1:8" ht="16.5" thickBot="1">
      <c r="A65" s="124"/>
      <c r="B65" s="94" t="s">
        <v>59</v>
      </c>
      <c r="C65" s="94"/>
      <c r="D65" s="94"/>
      <c r="E65" s="94"/>
      <c r="F65" s="94"/>
      <c r="G65" s="94"/>
      <c r="H65" s="2"/>
    </row>
    <row r="66" spans="1:8" ht="114" customHeight="1" thickBot="1">
      <c r="A66" s="124"/>
      <c r="B66" s="89" t="s">
        <v>60</v>
      </c>
      <c r="C66" s="90"/>
      <c r="D66" s="90"/>
      <c r="E66" s="90"/>
      <c r="F66" s="90"/>
      <c r="G66" s="91"/>
      <c r="H66" s="5"/>
    </row>
    <row r="67" spans="1:8" ht="15.75">
      <c r="A67" s="124"/>
      <c r="B67" s="25"/>
      <c r="C67" s="25"/>
      <c r="D67" s="25"/>
      <c r="E67" s="25"/>
      <c r="F67" s="25"/>
      <c r="G67" s="25"/>
      <c r="H67" s="2"/>
    </row>
    <row r="68" spans="1:8" ht="15.75">
      <c r="A68" s="124"/>
      <c r="B68" s="2"/>
      <c r="C68" s="2"/>
      <c r="D68" s="2"/>
      <c r="E68" s="2"/>
      <c r="F68" s="2"/>
      <c r="G68" s="2"/>
      <c r="H68" s="2"/>
    </row>
    <row r="69" spans="1:8" ht="26.25">
      <c r="A69" s="124"/>
      <c r="B69" s="103" t="s">
        <v>61</v>
      </c>
      <c r="C69" s="103"/>
      <c r="D69" s="103"/>
      <c r="E69" s="103"/>
      <c r="F69" s="103"/>
      <c r="G69" s="103"/>
      <c r="H69" s="103"/>
    </row>
    <row r="70" spans="1:8" ht="15.75">
      <c r="A70" s="124"/>
      <c r="B70" s="128" t="s">
        <v>62</v>
      </c>
      <c r="C70" s="128"/>
      <c r="D70" s="128"/>
      <c r="E70" s="128"/>
      <c r="F70" s="128"/>
      <c r="G70" s="128"/>
      <c r="H70" s="2"/>
    </row>
    <row r="71" spans="1:8" ht="15.75">
      <c r="A71" s="124"/>
      <c r="B71" s="2"/>
      <c r="C71" s="2"/>
      <c r="D71" s="2"/>
      <c r="E71" s="2"/>
      <c r="F71" s="2"/>
      <c r="G71" s="2"/>
      <c r="H71" s="2"/>
    </row>
    <row r="72" spans="1:8" ht="21">
      <c r="A72" s="124"/>
      <c r="B72" s="27" t="s">
        <v>63</v>
      </c>
      <c r="C72" s="2"/>
      <c r="D72" s="2"/>
      <c r="E72" s="2"/>
      <c r="F72" s="2"/>
      <c r="G72" s="2"/>
      <c r="H72" s="2"/>
    </row>
    <row r="73" spans="1:8" ht="37.5" customHeight="1">
      <c r="A73" s="124"/>
      <c r="B73" s="104" t="s">
        <v>64</v>
      </c>
      <c r="C73" s="104"/>
      <c r="D73" s="104"/>
      <c r="E73" s="104"/>
      <c r="F73" s="104"/>
      <c r="G73" s="104"/>
      <c r="H73" s="2"/>
    </row>
    <row r="74" spans="1:8" ht="15.75">
      <c r="A74" s="124"/>
      <c r="B74" s="2"/>
      <c r="C74" s="2"/>
      <c r="D74" s="2"/>
      <c r="E74" s="2"/>
      <c r="F74" s="2"/>
      <c r="G74" s="2"/>
      <c r="H74" s="2"/>
    </row>
    <row r="75" spans="1:8" ht="18.75">
      <c r="A75" s="124"/>
      <c r="B75" s="97" t="s">
        <v>65</v>
      </c>
      <c r="C75" s="97"/>
      <c r="D75" s="97" t="s">
        <v>66</v>
      </c>
      <c r="E75" s="97"/>
      <c r="F75" s="97" t="s">
        <v>67</v>
      </c>
      <c r="G75" s="97"/>
      <c r="H75" s="2"/>
    </row>
    <row r="76" spans="1:8" ht="15.75">
      <c r="A76" s="124"/>
      <c r="B76" s="98" t="s">
        <v>68</v>
      </c>
      <c r="C76" s="99"/>
      <c r="D76" s="100">
        <v>4</v>
      </c>
      <c r="E76" s="99"/>
      <c r="F76" s="101">
        <v>42050</v>
      </c>
      <c r="G76" s="102"/>
      <c r="H76" s="10"/>
    </row>
    <row r="77" spans="1:8" ht="15.75">
      <c r="A77" s="124"/>
      <c r="B77" s="98" t="s">
        <v>69</v>
      </c>
      <c r="C77" s="99"/>
      <c r="D77" s="100">
        <v>7</v>
      </c>
      <c r="E77" s="99"/>
      <c r="F77" s="101">
        <v>42109</v>
      </c>
      <c r="G77" s="102"/>
      <c r="H77" s="10"/>
    </row>
    <row r="78" spans="1:8" ht="15.75">
      <c r="A78" s="124"/>
      <c r="B78" s="98" t="s">
        <v>70</v>
      </c>
      <c r="C78" s="99"/>
      <c r="D78" s="100">
        <v>3</v>
      </c>
      <c r="E78" s="99"/>
      <c r="F78" s="101">
        <v>42139</v>
      </c>
      <c r="G78" s="102"/>
      <c r="H78" s="10"/>
    </row>
    <row r="79" spans="1:8" ht="15.75">
      <c r="A79" s="124"/>
      <c r="B79" s="98" t="s">
        <v>71</v>
      </c>
      <c r="C79" s="99"/>
      <c r="D79" s="100">
        <v>4</v>
      </c>
      <c r="E79" s="99"/>
      <c r="F79" s="101">
        <v>42170</v>
      </c>
      <c r="G79" s="102"/>
      <c r="H79" s="10"/>
    </row>
    <row r="80" spans="1:8" ht="15.75">
      <c r="A80" s="124"/>
      <c r="B80" s="98" t="s">
        <v>72</v>
      </c>
      <c r="C80" s="99"/>
      <c r="D80" s="100">
        <v>4</v>
      </c>
      <c r="E80" s="99"/>
      <c r="F80" s="101">
        <v>42200</v>
      </c>
      <c r="G80" s="102"/>
      <c r="H80" s="10"/>
    </row>
    <row r="81" spans="1:8" ht="15.75">
      <c r="A81" s="124"/>
      <c r="B81" s="98" t="s">
        <v>73</v>
      </c>
      <c r="C81" s="99"/>
      <c r="D81" s="100">
        <v>4</v>
      </c>
      <c r="E81" s="99"/>
      <c r="F81" s="101">
        <v>42231</v>
      </c>
      <c r="G81" s="102"/>
      <c r="H81" s="10"/>
    </row>
    <row r="82" spans="1:8" ht="15.75">
      <c r="A82" s="124"/>
      <c r="B82" s="98" t="s">
        <v>74</v>
      </c>
      <c r="C82" s="99"/>
      <c r="D82" s="98" t="s">
        <v>75</v>
      </c>
      <c r="E82" s="99"/>
      <c r="F82" s="101">
        <v>42262</v>
      </c>
      <c r="G82" s="102"/>
      <c r="H82" s="10"/>
    </row>
    <row r="83" spans="1:8" ht="15.75">
      <c r="A83" s="124"/>
      <c r="B83" s="98" t="s">
        <v>76</v>
      </c>
      <c r="C83" s="99"/>
      <c r="D83" s="98" t="s">
        <v>77</v>
      </c>
      <c r="E83" s="99"/>
      <c r="F83" s="101">
        <v>42262</v>
      </c>
      <c r="G83" s="102"/>
      <c r="H83" s="10"/>
    </row>
    <row r="84" spans="1:8" ht="15.75">
      <c r="A84" s="124"/>
      <c r="B84" s="98" t="s">
        <v>78</v>
      </c>
      <c r="C84" s="99"/>
      <c r="D84" s="98" t="s">
        <v>77</v>
      </c>
      <c r="E84" s="99"/>
      <c r="F84" s="101">
        <v>42262</v>
      </c>
      <c r="G84" s="102"/>
      <c r="H84" s="10"/>
    </row>
    <row r="85" spans="1:8" ht="15.75">
      <c r="A85" s="124"/>
      <c r="B85" s="100"/>
      <c r="C85" s="99"/>
      <c r="D85" s="100"/>
      <c r="E85" s="99"/>
      <c r="F85" s="101"/>
      <c r="G85" s="102"/>
      <c r="H85" s="10"/>
    </row>
    <row r="86" spans="1:8" ht="15.75">
      <c r="A86" s="124"/>
      <c r="B86" s="111"/>
      <c r="C86" s="112"/>
      <c r="D86" s="111"/>
      <c r="E86" s="112"/>
      <c r="F86" s="113"/>
      <c r="G86" s="114"/>
      <c r="H86" s="10"/>
    </row>
    <row r="87" spans="1:8" ht="15.75">
      <c r="A87" s="124"/>
      <c r="B87" s="19"/>
      <c r="C87" s="19"/>
      <c r="D87" s="19"/>
      <c r="E87" s="19"/>
      <c r="F87" s="19"/>
      <c r="G87" s="19"/>
      <c r="H87" s="2"/>
    </row>
    <row r="88" spans="1:8" ht="21">
      <c r="A88" s="124"/>
      <c r="B88" s="27" t="s">
        <v>79</v>
      </c>
      <c r="C88" s="2"/>
      <c r="D88" s="2"/>
      <c r="E88" s="2"/>
      <c r="F88" s="2"/>
      <c r="G88" s="2"/>
      <c r="H88" s="2"/>
    </row>
    <row r="89" spans="1:8" ht="36" customHeight="1">
      <c r="A89" s="124"/>
      <c r="B89" s="104" t="s">
        <v>80</v>
      </c>
      <c r="C89" s="104"/>
      <c r="D89" s="104"/>
      <c r="E89" s="104"/>
      <c r="F89" s="104"/>
      <c r="G89" s="104"/>
      <c r="H89" s="2"/>
    </row>
    <row r="90" spans="1:8" ht="15.75">
      <c r="A90" s="124"/>
      <c r="B90" s="2"/>
      <c r="C90" s="2"/>
      <c r="D90" s="2"/>
      <c r="E90" s="2"/>
      <c r="F90" s="2"/>
      <c r="G90" s="2"/>
      <c r="H90" s="2"/>
    </row>
    <row r="91" spans="1:8" ht="21">
      <c r="A91" s="124"/>
      <c r="B91" s="105" t="s">
        <v>81</v>
      </c>
      <c r="C91" s="105"/>
      <c r="D91" s="39" t="s">
        <v>82</v>
      </c>
      <c r="E91" s="39" t="s">
        <v>83</v>
      </c>
      <c r="F91" s="105" t="s">
        <v>84</v>
      </c>
      <c r="G91" s="105"/>
      <c r="H91" s="2"/>
    </row>
    <row r="92" spans="1:8" ht="18.75">
      <c r="A92" s="124"/>
      <c r="B92" s="42"/>
      <c r="C92" s="42"/>
      <c r="D92" s="42"/>
      <c r="E92" s="42"/>
      <c r="F92" s="42"/>
      <c r="G92" s="42"/>
      <c r="H92" s="2"/>
    </row>
    <row r="93" spans="1:8" ht="18.75">
      <c r="A93" s="124"/>
      <c r="B93" s="106" t="s">
        <v>85</v>
      </c>
      <c r="C93" s="106"/>
      <c r="D93" s="106"/>
      <c r="E93" s="106"/>
      <c r="F93" s="106"/>
      <c r="G93" s="106"/>
      <c r="H93" s="2"/>
    </row>
    <row r="94" spans="1:8" ht="15.75">
      <c r="A94" s="124"/>
      <c r="B94" s="107" t="s">
        <v>86</v>
      </c>
      <c r="C94" s="108"/>
      <c r="D94" s="28">
        <v>1500</v>
      </c>
      <c r="E94" s="29">
        <v>1</v>
      </c>
      <c r="F94" s="109">
        <f t="shared" ref="F94:F103" si="0">D94*E94</f>
        <v>1500</v>
      </c>
      <c r="G94" s="110"/>
      <c r="H94" s="10"/>
    </row>
    <row r="95" spans="1:8" ht="15.75">
      <c r="A95" s="124"/>
      <c r="B95" s="107" t="s">
        <v>87</v>
      </c>
      <c r="C95" s="108"/>
      <c r="D95" s="28">
        <v>10000</v>
      </c>
      <c r="E95" s="29">
        <v>1</v>
      </c>
      <c r="F95" s="109">
        <f t="shared" si="0"/>
        <v>10000</v>
      </c>
      <c r="G95" s="110"/>
      <c r="H95" s="10"/>
    </row>
    <row r="96" spans="1:8" ht="15.75">
      <c r="A96" s="124"/>
      <c r="B96" s="107" t="s">
        <v>88</v>
      </c>
      <c r="C96" s="108"/>
      <c r="D96" s="28">
        <v>2400</v>
      </c>
      <c r="E96" s="29">
        <v>1</v>
      </c>
      <c r="F96" s="109">
        <f t="shared" si="0"/>
        <v>2400</v>
      </c>
      <c r="G96" s="110"/>
      <c r="H96" s="10"/>
    </row>
    <row r="97" spans="1:8" ht="15.75">
      <c r="A97" s="124"/>
      <c r="B97" s="107" t="s">
        <v>89</v>
      </c>
      <c r="C97" s="108"/>
      <c r="D97" s="28">
        <v>8000</v>
      </c>
      <c r="E97" s="29">
        <v>1</v>
      </c>
      <c r="F97" s="109">
        <f t="shared" si="0"/>
        <v>8000</v>
      </c>
      <c r="G97" s="110"/>
      <c r="H97" s="10"/>
    </row>
    <row r="98" spans="1:8" ht="15.75">
      <c r="A98" s="124"/>
      <c r="B98" s="107" t="s">
        <v>90</v>
      </c>
      <c r="C98" s="108"/>
      <c r="D98" s="28">
        <v>30000</v>
      </c>
      <c r="E98" s="29">
        <v>1</v>
      </c>
      <c r="F98" s="109">
        <f t="shared" si="0"/>
        <v>30000</v>
      </c>
      <c r="G98" s="110"/>
      <c r="H98" s="10"/>
    </row>
    <row r="99" spans="1:8" ht="15.75">
      <c r="A99" s="124"/>
      <c r="B99" s="115"/>
      <c r="C99" s="108"/>
      <c r="D99" s="28"/>
      <c r="E99" s="29"/>
      <c r="F99" s="109">
        <f t="shared" si="0"/>
        <v>0</v>
      </c>
      <c r="G99" s="110"/>
      <c r="H99" s="10"/>
    </row>
    <row r="100" spans="1:8" ht="15.75">
      <c r="A100" s="124"/>
      <c r="B100" s="115"/>
      <c r="C100" s="108"/>
      <c r="D100" s="28"/>
      <c r="E100" s="29"/>
      <c r="F100" s="109">
        <f t="shared" si="0"/>
        <v>0</v>
      </c>
      <c r="G100" s="110"/>
      <c r="H100" s="10"/>
    </row>
    <row r="101" spans="1:8" ht="15.75">
      <c r="A101" s="124"/>
      <c r="B101" s="115"/>
      <c r="C101" s="108"/>
      <c r="D101" s="28"/>
      <c r="E101" s="29"/>
      <c r="F101" s="109">
        <f t="shared" si="0"/>
        <v>0</v>
      </c>
      <c r="G101" s="110"/>
      <c r="H101" s="10"/>
    </row>
    <row r="102" spans="1:8" ht="15.75">
      <c r="A102" s="124"/>
      <c r="B102" s="115"/>
      <c r="C102" s="108"/>
      <c r="D102" s="28"/>
      <c r="E102" s="29"/>
      <c r="F102" s="109">
        <f t="shared" si="0"/>
        <v>0</v>
      </c>
      <c r="G102" s="110"/>
      <c r="H102" s="10"/>
    </row>
    <row r="103" spans="1:8" ht="16.5" thickBot="1">
      <c r="A103" s="124"/>
      <c r="B103" s="115"/>
      <c r="C103" s="108"/>
      <c r="D103" s="28"/>
      <c r="E103" s="29"/>
      <c r="F103" s="118">
        <f t="shared" si="0"/>
        <v>0</v>
      </c>
      <c r="G103" s="119"/>
      <c r="H103" s="10"/>
    </row>
    <row r="104" spans="1:8" ht="16.5" thickBot="1">
      <c r="A104" s="124"/>
      <c r="B104" s="19"/>
      <c r="C104" s="19"/>
      <c r="D104" s="19"/>
      <c r="E104" s="30" t="s">
        <v>91</v>
      </c>
      <c r="F104" s="116">
        <f>SUM(F94:G103)</f>
        <v>51900</v>
      </c>
      <c r="G104" s="117"/>
      <c r="H104" s="5"/>
    </row>
    <row r="105" spans="1:8" ht="15.75">
      <c r="A105" s="124"/>
      <c r="B105" s="2"/>
      <c r="C105" s="2"/>
      <c r="D105" s="2"/>
      <c r="E105" s="40"/>
      <c r="F105" s="31"/>
      <c r="G105" s="31"/>
      <c r="H105" s="2"/>
    </row>
    <row r="106" spans="1:8" ht="18.75">
      <c r="A106" s="124"/>
      <c r="B106" s="106" t="s">
        <v>92</v>
      </c>
      <c r="C106" s="106"/>
      <c r="D106" s="106"/>
      <c r="E106" s="106"/>
      <c r="F106" s="106"/>
      <c r="G106" s="106"/>
      <c r="H106" s="2"/>
    </row>
    <row r="107" spans="1:8" ht="15.75">
      <c r="A107" s="124"/>
      <c r="B107" s="115"/>
      <c r="C107" s="108"/>
      <c r="D107" s="28"/>
      <c r="E107" s="29"/>
      <c r="F107" s="109">
        <f t="shared" ref="F107:F116" si="1">D107*E107</f>
        <v>0</v>
      </c>
      <c r="G107" s="110"/>
      <c r="H107" s="10"/>
    </row>
    <row r="108" spans="1:8" ht="15.75">
      <c r="A108" s="124"/>
      <c r="B108" s="115"/>
      <c r="C108" s="108"/>
      <c r="D108" s="28"/>
      <c r="E108" s="29"/>
      <c r="F108" s="109">
        <f t="shared" si="1"/>
        <v>0</v>
      </c>
      <c r="G108" s="110"/>
      <c r="H108" s="10"/>
    </row>
    <row r="109" spans="1:8" ht="15.75">
      <c r="A109" s="124"/>
      <c r="B109" s="115"/>
      <c r="C109" s="108"/>
      <c r="D109" s="28"/>
      <c r="E109" s="29"/>
      <c r="F109" s="109">
        <f t="shared" si="1"/>
        <v>0</v>
      </c>
      <c r="G109" s="110"/>
      <c r="H109" s="10"/>
    </row>
    <row r="110" spans="1:8" ht="15.75">
      <c r="A110" s="124"/>
      <c r="B110" s="115"/>
      <c r="C110" s="108"/>
      <c r="D110" s="28"/>
      <c r="E110" s="29"/>
      <c r="F110" s="109">
        <f t="shared" si="1"/>
        <v>0</v>
      </c>
      <c r="G110" s="110"/>
      <c r="H110" s="10"/>
    </row>
    <row r="111" spans="1:8" ht="15.75">
      <c r="A111" s="124"/>
      <c r="B111" s="115"/>
      <c r="C111" s="108"/>
      <c r="D111" s="28"/>
      <c r="E111" s="29"/>
      <c r="F111" s="109">
        <f t="shared" si="1"/>
        <v>0</v>
      </c>
      <c r="G111" s="110"/>
      <c r="H111" s="10"/>
    </row>
    <row r="112" spans="1:8" ht="15.75">
      <c r="A112" s="124"/>
      <c r="B112" s="115"/>
      <c r="C112" s="108"/>
      <c r="D112" s="28"/>
      <c r="E112" s="29"/>
      <c r="F112" s="109">
        <f t="shared" si="1"/>
        <v>0</v>
      </c>
      <c r="G112" s="110"/>
      <c r="H112" s="10"/>
    </row>
    <row r="113" spans="1:8" ht="15.75">
      <c r="A113" s="124"/>
      <c r="B113" s="115"/>
      <c r="C113" s="108"/>
      <c r="D113" s="28"/>
      <c r="E113" s="29"/>
      <c r="F113" s="109">
        <f t="shared" si="1"/>
        <v>0</v>
      </c>
      <c r="G113" s="110"/>
      <c r="H113" s="10"/>
    </row>
    <row r="114" spans="1:8" ht="15.75">
      <c r="A114" s="124"/>
      <c r="B114" s="115"/>
      <c r="C114" s="108"/>
      <c r="D114" s="28"/>
      <c r="E114" s="29"/>
      <c r="F114" s="109">
        <f t="shared" si="1"/>
        <v>0</v>
      </c>
      <c r="G114" s="110"/>
      <c r="H114" s="10"/>
    </row>
    <row r="115" spans="1:8" ht="15.75">
      <c r="A115" s="124"/>
      <c r="B115" s="115"/>
      <c r="C115" s="108"/>
      <c r="D115" s="28"/>
      <c r="E115" s="29"/>
      <c r="F115" s="109">
        <f t="shared" si="1"/>
        <v>0</v>
      </c>
      <c r="G115" s="110"/>
      <c r="H115" s="10"/>
    </row>
    <row r="116" spans="1:8" ht="15.75">
      <c r="A116" s="124"/>
      <c r="B116" s="115"/>
      <c r="C116" s="108"/>
      <c r="D116" s="28"/>
      <c r="E116" s="29"/>
      <c r="F116" s="109">
        <f t="shared" si="1"/>
        <v>0</v>
      </c>
      <c r="G116" s="110"/>
      <c r="H116" s="10"/>
    </row>
    <row r="117" spans="1:8" ht="16.5" thickBot="1">
      <c r="A117" s="124"/>
      <c r="B117" s="24"/>
      <c r="C117" s="24"/>
      <c r="D117" s="32"/>
      <c r="E117" s="30" t="s">
        <v>91</v>
      </c>
      <c r="F117" s="120">
        <f>SUM(F107:G116)</f>
        <v>0</v>
      </c>
      <c r="G117" s="121"/>
      <c r="H117" s="5"/>
    </row>
    <row r="118" spans="1:8" ht="15.75">
      <c r="A118" s="124"/>
      <c r="B118" s="33"/>
      <c r="C118" s="33"/>
      <c r="D118" s="34"/>
      <c r="E118" s="40"/>
      <c r="F118" s="31"/>
      <c r="G118" s="31"/>
      <c r="H118" s="2"/>
    </row>
    <row r="119" spans="1:8" ht="18.75">
      <c r="A119" s="124"/>
      <c r="B119" s="106" t="s">
        <v>93</v>
      </c>
      <c r="C119" s="106"/>
      <c r="D119" s="106"/>
      <c r="E119" s="106"/>
      <c r="F119" s="106"/>
      <c r="G119" s="106"/>
      <c r="H119" s="2"/>
    </row>
    <row r="120" spans="1:8" ht="15.75">
      <c r="A120" s="124"/>
      <c r="B120" s="107" t="s">
        <v>94</v>
      </c>
      <c r="C120" s="108"/>
      <c r="D120" s="28">
        <v>15132</v>
      </c>
      <c r="E120" s="29">
        <v>1</v>
      </c>
      <c r="F120" s="109">
        <f t="shared" ref="F120:F129" si="2">D120*E120</f>
        <v>15132</v>
      </c>
      <c r="G120" s="110"/>
      <c r="H120" s="10"/>
    </row>
    <row r="121" spans="1:8" ht="15.75">
      <c r="A121" s="124"/>
      <c r="B121" s="107" t="s">
        <v>95</v>
      </c>
      <c r="C121" s="108"/>
      <c r="D121" s="28">
        <v>10</v>
      </c>
      <c r="E121" s="29">
        <v>1000</v>
      </c>
      <c r="F121" s="109">
        <f t="shared" si="2"/>
        <v>10000</v>
      </c>
      <c r="G121" s="110"/>
      <c r="H121" s="10"/>
    </row>
    <row r="122" spans="1:8" ht="15.75">
      <c r="A122" s="124"/>
      <c r="B122" s="115"/>
      <c r="C122" s="108"/>
      <c r="D122" s="28"/>
      <c r="E122" s="29"/>
      <c r="F122" s="109">
        <f t="shared" si="2"/>
        <v>0</v>
      </c>
      <c r="G122" s="110"/>
      <c r="H122" s="10"/>
    </row>
    <row r="123" spans="1:8" ht="15.75">
      <c r="A123" s="124"/>
      <c r="B123" s="115"/>
      <c r="C123" s="108"/>
      <c r="D123" s="28"/>
      <c r="E123" s="29"/>
      <c r="F123" s="109">
        <f t="shared" si="2"/>
        <v>0</v>
      </c>
      <c r="G123" s="110"/>
      <c r="H123" s="10"/>
    </row>
    <row r="124" spans="1:8" ht="15.75">
      <c r="A124" s="124"/>
      <c r="B124" s="115"/>
      <c r="C124" s="108"/>
      <c r="D124" s="28"/>
      <c r="E124" s="29"/>
      <c r="F124" s="109">
        <f t="shared" si="2"/>
        <v>0</v>
      </c>
      <c r="G124" s="110"/>
      <c r="H124" s="10"/>
    </row>
    <row r="125" spans="1:8" ht="15.75">
      <c r="A125" s="124"/>
      <c r="B125" s="115"/>
      <c r="C125" s="108"/>
      <c r="D125" s="28"/>
      <c r="E125" s="29"/>
      <c r="F125" s="109">
        <f t="shared" si="2"/>
        <v>0</v>
      </c>
      <c r="G125" s="110"/>
      <c r="H125" s="10"/>
    </row>
    <row r="126" spans="1:8" ht="15.75">
      <c r="A126" s="124"/>
      <c r="B126" s="115"/>
      <c r="C126" s="108"/>
      <c r="D126" s="28"/>
      <c r="E126" s="29"/>
      <c r="F126" s="109">
        <f t="shared" si="2"/>
        <v>0</v>
      </c>
      <c r="G126" s="110"/>
      <c r="H126" s="10"/>
    </row>
    <row r="127" spans="1:8" ht="15.75">
      <c r="A127" s="124"/>
      <c r="B127" s="115"/>
      <c r="C127" s="108"/>
      <c r="D127" s="28"/>
      <c r="E127" s="29"/>
      <c r="F127" s="109">
        <f t="shared" si="2"/>
        <v>0</v>
      </c>
      <c r="G127" s="110"/>
      <c r="H127" s="10"/>
    </row>
    <row r="128" spans="1:8" ht="15.75">
      <c r="A128" s="124"/>
      <c r="B128" s="115"/>
      <c r="C128" s="108"/>
      <c r="D128" s="28"/>
      <c r="E128" s="29"/>
      <c r="F128" s="109">
        <f t="shared" si="2"/>
        <v>0</v>
      </c>
      <c r="G128" s="110"/>
      <c r="H128" s="10"/>
    </row>
    <row r="129" spans="1:8" ht="15.75">
      <c r="A129" s="124"/>
      <c r="B129" s="115"/>
      <c r="C129" s="108"/>
      <c r="D129" s="28"/>
      <c r="E129" s="29"/>
      <c r="F129" s="109">
        <f t="shared" si="2"/>
        <v>0</v>
      </c>
      <c r="G129" s="110"/>
      <c r="H129" s="10"/>
    </row>
    <row r="130" spans="1:8" ht="16.5" thickBot="1">
      <c r="A130" s="124"/>
      <c r="B130" s="24"/>
      <c r="C130" s="24"/>
      <c r="D130" s="32"/>
      <c r="E130" s="30" t="s">
        <v>91</v>
      </c>
      <c r="F130" s="120">
        <f>SUM(F120:G129)</f>
        <v>25132</v>
      </c>
      <c r="G130" s="121"/>
      <c r="H130" s="5"/>
    </row>
    <row r="131" spans="1:8" ht="15.75">
      <c r="A131" s="124"/>
      <c r="B131" s="33"/>
      <c r="C131" s="33"/>
      <c r="D131" s="34"/>
      <c r="E131" s="40"/>
      <c r="F131" s="31"/>
      <c r="G131" s="31"/>
      <c r="H131" s="2"/>
    </row>
    <row r="132" spans="1:8" ht="18.75">
      <c r="A132" s="124"/>
      <c r="B132" s="106" t="s">
        <v>96</v>
      </c>
      <c r="C132" s="106"/>
      <c r="D132" s="106"/>
      <c r="E132" s="106"/>
      <c r="F132" s="106"/>
      <c r="G132" s="106"/>
      <c r="H132" s="2"/>
    </row>
    <row r="133" spans="1:8" ht="15.75">
      <c r="A133" s="124"/>
      <c r="B133" s="115"/>
      <c r="C133" s="108"/>
      <c r="D133" s="28"/>
      <c r="E133" s="29"/>
      <c r="F133" s="109">
        <f t="shared" ref="F133:F142" si="3">D133*E133</f>
        <v>0</v>
      </c>
      <c r="G133" s="110"/>
      <c r="H133" s="10"/>
    </row>
    <row r="134" spans="1:8" ht="15.75">
      <c r="A134" s="124"/>
      <c r="B134" s="115"/>
      <c r="C134" s="108"/>
      <c r="D134" s="28"/>
      <c r="E134" s="29"/>
      <c r="F134" s="109">
        <f t="shared" si="3"/>
        <v>0</v>
      </c>
      <c r="G134" s="110"/>
      <c r="H134" s="10"/>
    </row>
    <row r="135" spans="1:8" ht="15.75">
      <c r="A135" s="124"/>
      <c r="B135" s="115"/>
      <c r="C135" s="108"/>
      <c r="D135" s="28"/>
      <c r="E135" s="29"/>
      <c r="F135" s="109">
        <f t="shared" si="3"/>
        <v>0</v>
      </c>
      <c r="G135" s="110"/>
      <c r="H135" s="10"/>
    </row>
    <row r="136" spans="1:8" ht="15.75">
      <c r="A136" s="124"/>
      <c r="B136" s="115"/>
      <c r="C136" s="108"/>
      <c r="D136" s="28"/>
      <c r="E136" s="29"/>
      <c r="F136" s="109">
        <f t="shared" si="3"/>
        <v>0</v>
      </c>
      <c r="G136" s="110"/>
      <c r="H136" s="10"/>
    </row>
    <row r="137" spans="1:8" ht="15.75">
      <c r="A137" s="124"/>
      <c r="B137" s="115"/>
      <c r="C137" s="108"/>
      <c r="D137" s="28"/>
      <c r="E137" s="29"/>
      <c r="F137" s="109">
        <f t="shared" si="3"/>
        <v>0</v>
      </c>
      <c r="G137" s="110"/>
      <c r="H137" s="10"/>
    </row>
    <row r="138" spans="1:8" ht="15.75">
      <c r="A138" s="124"/>
      <c r="B138" s="115"/>
      <c r="C138" s="108"/>
      <c r="D138" s="28"/>
      <c r="E138" s="29"/>
      <c r="F138" s="109">
        <f t="shared" si="3"/>
        <v>0</v>
      </c>
      <c r="G138" s="110"/>
      <c r="H138" s="10"/>
    </row>
    <row r="139" spans="1:8" ht="15.75">
      <c r="A139" s="124"/>
      <c r="B139" s="115"/>
      <c r="C139" s="108"/>
      <c r="D139" s="28"/>
      <c r="E139" s="29"/>
      <c r="F139" s="109">
        <f t="shared" si="3"/>
        <v>0</v>
      </c>
      <c r="G139" s="110"/>
      <c r="H139" s="10"/>
    </row>
    <row r="140" spans="1:8" ht="15.75">
      <c r="A140" s="124"/>
      <c r="B140" s="115"/>
      <c r="C140" s="108"/>
      <c r="D140" s="28"/>
      <c r="E140" s="29"/>
      <c r="F140" s="109">
        <f t="shared" si="3"/>
        <v>0</v>
      </c>
      <c r="G140" s="110"/>
      <c r="H140" s="10"/>
    </row>
    <row r="141" spans="1:8" ht="15.75">
      <c r="A141" s="124"/>
      <c r="B141" s="115"/>
      <c r="C141" s="108"/>
      <c r="D141" s="28"/>
      <c r="E141" s="29"/>
      <c r="F141" s="109">
        <f t="shared" si="3"/>
        <v>0</v>
      </c>
      <c r="G141" s="110"/>
      <c r="H141" s="10"/>
    </row>
    <row r="142" spans="1:8" ht="15.75">
      <c r="A142" s="124"/>
      <c r="B142" s="115"/>
      <c r="C142" s="108"/>
      <c r="D142" s="28"/>
      <c r="E142" s="29"/>
      <c r="F142" s="109">
        <f t="shared" si="3"/>
        <v>0</v>
      </c>
      <c r="G142" s="110"/>
      <c r="H142" s="10"/>
    </row>
    <row r="143" spans="1:8" ht="16.5" thickBot="1">
      <c r="A143" s="124"/>
      <c r="B143" s="24"/>
      <c r="C143" s="24"/>
      <c r="D143" s="32"/>
      <c r="E143" s="30" t="s">
        <v>91</v>
      </c>
      <c r="F143" s="120">
        <f>SUM(F133:G142)</f>
        <v>0</v>
      </c>
      <c r="G143" s="121"/>
      <c r="H143" s="5"/>
    </row>
    <row r="144" spans="1:8" ht="15.75">
      <c r="A144" s="124"/>
      <c r="B144" s="33"/>
      <c r="C144" s="33"/>
      <c r="D144" s="34"/>
      <c r="E144" s="40"/>
      <c r="F144" s="31"/>
      <c r="G144" s="31"/>
      <c r="H144" s="2"/>
    </row>
    <row r="145" spans="1:8" ht="18.75">
      <c r="A145" s="124"/>
      <c r="B145" s="106" t="s">
        <v>97</v>
      </c>
      <c r="C145" s="106"/>
      <c r="D145" s="106"/>
      <c r="E145" s="106"/>
      <c r="F145" s="106"/>
      <c r="G145" s="106"/>
      <c r="H145" s="2"/>
    </row>
    <row r="146" spans="1:8" ht="15.75">
      <c r="A146" s="124"/>
      <c r="B146" s="107" t="s">
        <v>98</v>
      </c>
      <c r="C146" s="108"/>
      <c r="D146" s="28">
        <v>5300</v>
      </c>
      <c r="E146" s="29">
        <v>1</v>
      </c>
      <c r="F146" s="109">
        <f t="shared" ref="F146:F155" si="4">D146*E146</f>
        <v>5300</v>
      </c>
      <c r="G146" s="110"/>
      <c r="H146" s="10"/>
    </row>
    <row r="147" spans="1:8" ht="15.75">
      <c r="A147" s="124"/>
      <c r="B147" s="107" t="s">
        <v>99</v>
      </c>
      <c r="C147" s="108"/>
      <c r="D147" s="28">
        <v>8400</v>
      </c>
      <c r="E147" s="29">
        <v>1</v>
      </c>
      <c r="F147" s="109">
        <f t="shared" si="4"/>
        <v>8400</v>
      </c>
      <c r="G147" s="110"/>
      <c r="H147" s="10"/>
    </row>
    <row r="148" spans="1:8" ht="15.75">
      <c r="A148" s="124"/>
      <c r="B148" s="107" t="s">
        <v>100</v>
      </c>
      <c r="C148" s="108"/>
      <c r="D148" s="28">
        <v>1200</v>
      </c>
      <c r="E148" s="29">
        <v>1</v>
      </c>
      <c r="F148" s="109">
        <f t="shared" si="4"/>
        <v>1200</v>
      </c>
      <c r="G148" s="110"/>
      <c r="H148" s="10"/>
    </row>
    <row r="149" spans="1:8" ht="15.75">
      <c r="A149" s="124"/>
      <c r="B149" s="107" t="s">
        <v>101</v>
      </c>
      <c r="C149" s="108"/>
      <c r="D149" s="28">
        <v>5500</v>
      </c>
      <c r="E149" s="29">
        <v>1</v>
      </c>
      <c r="F149" s="109">
        <f t="shared" si="4"/>
        <v>5500</v>
      </c>
      <c r="G149" s="110"/>
      <c r="H149" s="10"/>
    </row>
    <row r="150" spans="1:8" ht="15.75">
      <c r="A150" s="124"/>
      <c r="B150" s="107" t="s">
        <v>102</v>
      </c>
      <c r="C150" s="108"/>
      <c r="D150" s="28">
        <v>10000</v>
      </c>
      <c r="E150" s="29">
        <v>1</v>
      </c>
      <c r="F150" s="109">
        <f t="shared" si="4"/>
        <v>10000</v>
      </c>
      <c r="G150" s="110"/>
      <c r="H150" s="10"/>
    </row>
    <row r="151" spans="1:8" ht="15.75">
      <c r="A151" s="124"/>
      <c r="B151" s="115"/>
      <c r="C151" s="108"/>
      <c r="D151" s="28"/>
      <c r="E151" s="29"/>
      <c r="F151" s="109">
        <f t="shared" si="4"/>
        <v>0</v>
      </c>
      <c r="G151" s="110"/>
      <c r="H151" s="10"/>
    </row>
    <row r="152" spans="1:8" ht="15.75">
      <c r="A152" s="124"/>
      <c r="B152" s="115"/>
      <c r="C152" s="108"/>
      <c r="D152" s="28"/>
      <c r="E152" s="29"/>
      <c r="F152" s="109">
        <f t="shared" si="4"/>
        <v>0</v>
      </c>
      <c r="G152" s="110"/>
      <c r="H152" s="10"/>
    </row>
    <row r="153" spans="1:8" ht="15.75">
      <c r="A153" s="124"/>
      <c r="B153" s="115"/>
      <c r="C153" s="108"/>
      <c r="D153" s="28"/>
      <c r="E153" s="29"/>
      <c r="F153" s="109">
        <f t="shared" si="4"/>
        <v>0</v>
      </c>
      <c r="G153" s="110"/>
      <c r="H153" s="10"/>
    </row>
    <row r="154" spans="1:8" ht="15.75">
      <c r="A154" s="124"/>
      <c r="B154" s="115"/>
      <c r="C154" s="108"/>
      <c r="D154" s="28"/>
      <c r="E154" s="29"/>
      <c r="F154" s="109">
        <f t="shared" si="4"/>
        <v>0</v>
      </c>
      <c r="G154" s="110"/>
      <c r="H154" s="10"/>
    </row>
    <row r="155" spans="1:8" ht="15.75">
      <c r="A155" s="124"/>
      <c r="B155" s="115"/>
      <c r="C155" s="108"/>
      <c r="D155" s="28"/>
      <c r="E155" s="29"/>
      <c r="F155" s="109">
        <f t="shared" si="4"/>
        <v>0</v>
      </c>
      <c r="G155" s="110"/>
      <c r="H155" s="10"/>
    </row>
    <row r="156" spans="1:8" ht="16.5" thickBot="1">
      <c r="A156" s="124"/>
      <c r="B156" s="24"/>
      <c r="C156" s="24"/>
      <c r="D156" s="32"/>
      <c r="E156" s="30" t="s">
        <v>91</v>
      </c>
      <c r="F156" s="120">
        <f>SUM(F146:G155)</f>
        <v>30400</v>
      </c>
      <c r="G156" s="121"/>
      <c r="H156" s="5"/>
    </row>
    <row r="157" spans="1:8" ht="16.5" thickBot="1">
      <c r="A157" s="124"/>
      <c r="B157" s="33"/>
      <c r="C157" s="33"/>
      <c r="D157" s="34"/>
      <c r="E157" s="2"/>
      <c r="F157" s="35"/>
      <c r="G157" s="35"/>
      <c r="H157" s="2"/>
    </row>
    <row r="158" spans="1:8" ht="21.75" thickBot="1">
      <c r="A158" s="124"/>
      <c r="B158" s="33"/>
      <c r="C158" s="33"/>
      <c r="D158" s="34"/>
      <c r="E158" s="36" t="s">
        <v>103</v>
      </c>
      <c r="F158" s="122">
        <f>SUM(F156,F143,F130,F117,F104,)</f>
        <v>107432</v>
      </c>
      <c r="G158" s="123"/>
      <c r="H158" s="5"/>
    </row>
    <row r="159" spans="1:8" ht="15.75">
      <c r="A159" s="124"/>
      <c r="B159" s="33"/>
      <c r="C159" s="33"/>
      <c r="D159" s="34"/>
      <c r="E159" s="2"/>
      <c r="F159" s="31"/>
      <c r="G159" s="31"/>
      <c r="H159" s="2"/>
    </row>
    <row r="160" spans="1:8" ht="35.25" customHeight="1" thickBot="1">
      <c r="A160" s="124"/>
      <c r="B160" s="92" t="s">
        <v>104</v>
      </c>
      <c r="C160" s="92"/>
      <c r="D160" s="92"/>
      <c r="E160" s="92"/>
      <c r="F160" s="92"/>
      <c r="G160" s="92"/>
      <c r="H160" s="2"/>
    </row>
    <row r="161" spans="1:8" ht="79.5" customHeight="1" thickBot="1">
      <c r="A161" s="124"/>
      <c r="B161" s="89" t="s">
        <v>105</v>
      </c>
      <c r="C161" s="90"/>
      <c r="D161" s="90"/>
      <c r="E161" s="90"/>
      <c r="F161" s="90"/>
      <c r="G161" s="91"/>
      <c r="H161" s="5"/>
    </row>
    <row r="162" spans="1:8" ht="15.75">
      <c r="A162" s="124"/>
      <c r="B162" s="25"/>
      <c r="C162" s="25"/>
      <c r="D162" s="25"/>
      <c r="E162" s="25"/>
      <c r="F162" s="25"/>
      <c r="G162" s="25"/>
      <c r="H162" s="2"/>
    </row>
    <row r="163" spans="1:8" ht="16.5" customHeight="1" thickBot="1">
      <c r="A163" s="124"/>
      <c r="B163" s="92" t="s">
        <v>106</v>
      </c>
      <c r="C163" s="92"/>
      <c r="D163" s="92"/>
      <c r="E163" s="92"/>
      <c r="F163" s="92"/>
      <c r="G163" s="92"/>
      <c r="H163" s="2"/>
    </row>
    <row r="164" spans="1:8" ht="60" customHeight="1" thickBot="1">
      <c r="A164" s="124"/>
      <c r="B164" s="89" t="s">
        <v>107</v>
      </c>
      <c r="C164" s="90"/>
      <c r="D164" s="90"/>
      <c r="E164" s="90"/>
      <c r="F164" s="90"/>
      <c r="G164" s="91"/>
      <c r="H164" s="5"/>
    </row>
    <row r="165" spans="1:8" ht="15.75">
      <c r="A165" s="124"/>
      <c r="B165" s="25"/>
      <c r="C165" s="25"/>
      <c r="D165" s="25"/>
      <c r="E165" s="25"/>
      <c r="F165" s="25"/>
      <c r="G165" s="25"/>
      <c r="H165" s="2"/>
    </row>
    <row r="166" spans="1:8" ht="15.75">
      <c r="A166" s="124"/>
      <c r="B166" s="2"/>
      <c r="C166" s="2"/>
      <c r="D166" s="2"/>
      <c r="E166" s="2"/>
      <c r="F166" s="2"/>
      <c r="G166" s="2"/>
      <c r="H166" s="2"/>
    </row>
    <row r="167" spans="1:8" ht="26.25">
      <c r="A167" s="124"/>
      <c r="B167" s="46" t="s">
        <v>108</v>
      </c>
      <c r="C167" s="41"/>
      <c r="D167" s="41"/>
      <c r="E167" s="41"/>
      <c r="F167" s="41"/>
      <c r="G167" s="41"/>
      <c r="H167" s="41"/>
    </row>
    <row r="168" spans="1:8" ht="15.75">
      <c r="A168" s="124"/>
      <c r="B168" s="1"/>
      <c r="C168" s="1"/>
      <c r="D168" s="1"/>
      <c r="E168" s="1"/>
      <c r="F168" s="1"/>
      <c r="G168" s="1"/>
      <c r="H168" s="2"/>
    </row>
    <row r="169" spans="1:8" ht="33" customHeight="1" thickBot="1">
      <c r="A169" s="124"/>
      <c r="B169" s="96" t="s">
        <v>109</v>
      </c>
      <c r="C169" s="96"/>
      <c r="D169" s="96"/>
      <c r="E169" s="96"/>
      <c r="F169" s="96"/>
      <c r="G169" s="96"/>
      <c r="H169" s="2"/>
    </row>
    <row r="170" spans="1:8" ht="61.5" customHeight="1" thickBot="1">
      <c r="A170" s="124"/>
      <c r="B170" s="89" t="s">
        <v>110</v>
      </c>
      <c r="C170" s="90"/>
      <c r="D170" s="90"/>
      <c r="E170" s="90"/>
      <c r="F170" s="90"/>
      <c r="G170" s="91"/>
      <c r="H170" s="5"/>
    </row>
    <row r="171" spans="1:8" ht="15.75">
      <c r="A171" s="124"/>
      <c r="B171" s="25"/>
      <c r="C171" s="25"/>
      <c r="D171" s="25"/>
      <c r="E171" s="25"/>
      <c r="F171" s="25"/>
      <c r="G171" s="25"/>
      <c r="H171" s="2"/>
    </row>
    <row r="172" spans="1:8" ht="16.5" customHeight="1" thickBot="1">
      <c r="A172" s="124"/>
      <c r="B172" s="92" t="s">
        <v>106</v>
      </c>
      <c r="C172" s="92"/>
      <c r="D172" s="92"/>
      <c r="E172" s="92"/>
      <c r="F172" s="92"/>
      <c r="G172" s="92"/>
      <c r="H172" s="2"/>
    </row>
    <row r="173" spans="1:8" ht="57" customHeight="1" thickBot="1">
      <c r="A173" s="124"/>
      <c r="B173" s="89" t="s">
        <v>111</v>
      </c>
      <c r="C173" s="90"/>
      <c r="D173" s="90"/>
      <c r="E173" s="90"/>
      <c r="F173" s="90"/>
      <c r="G173" s="91"/>
      <c r="H173" s="5"/>
    </row>
    <row r="174" spans="1:8" ht="15.75" customHeight="1">
      <c r="A174" s="124"/>
      <c r="B174" s="127"/>
      <c r="C174" s="127"/>
      <c r="D174" s="127"/>
      <c r="E174" s="127"/>
      <c r="F174" s="127"/>
      <c r="G174" s="127"/>
      <c r="H174" s="2"/>
    </row>
    <row r="175" spans="1:8" ht="30" customHeight="1">
      <c r="A175" s="124"/>
      <c r="B175" s="134" t="s">
        <v>112</v>
      </c>
      <c r="C175" s="134"/>
      <c r="D175" s="134"/>
      <c r="E175" s="134"/>
      <c r="F175" s="134"/>
      <c r="G175" s="134"/>
      <c r="H175" s="2"/>
    </row>
    <row r="176" spans="1:8" ht="7.5" customHeight="1">
      <c r="A176" s="124"/>
      <c r="B176" s="129"/>
      <c r="C176" s="129"/>
      <c r="D176" s="131"/>
      <c r="E176" s="131"/>
      <c r="F176" s="129"/>
      <c r="G176" s="129"/>
      <c r="H176" s="2"/>
    </row>
    <row r="177" spans="1:8" ht="15.75">
      <c r="A177" s="124"/>
      <c r="B177" s="129"/>
      <c r="C177" s="129"/>
      <c r="D177" s="38" t="s">
        <v>113</v>
      </c>
      <c r="E177" s="38" t="s">
        <v>114</v>
      </c>
      <c r="F177" s="129"/>
      <c r="G177" s="129"/>
      <c r="H177" s="2"/>
    </row>
    <row r="178" spans="1:8" ht="30">
      <c r="A178" s="124"/>
      <c r="B178" s="129"/>
      <c r="C178" s="129"/>
      <c r="D178" s="47" t="s">
        <v>115</v>
      </c>
      <c r="E178" s="48" t="s">
        <v>116</v>
      </c>
      <c r="F178" s="129"/>
      <c r="G178" s="129"/>
      <c r="H178" s="2"/>
    </row>
    <row r="179" spans="1:8" ht="14.25" customHeight="1">
      <c r="A179" s="124"/>
      <c r="B179" s="129"/>
      <c r="C179" s="129"/>
      <c r="D179" s="38" t="s">
        <v>117</v>
      </c>
      <c r="E179" s="38"/>
      <c r="F179" s="129"/>
      <c r="G179" s="129"/>
      <c r="H179" s="2"/>
    </row>
    <row r="180" spans="1:8" ht="6.75" customHeight="1" thickBot="1">
      <c r="A180" s="124"/>
      <c r="B180" s="130"/>
      <c r="C180" s="130"/>
      <c r="D180" s="37"/>
      <c r="E180" s="37"/>
      <c r="F180" s="130"/>
      <c r="G180" s="130"/>
      <c r="H180" s="2"/>
    </row>
    <row r="181" spans="1:8" ht="36.75" customHeight="1" thickBot="1">
      <c r="A181" s="124"/>
      <c r="B181" s="93" t="s">
        <v>118</v>
      </c>
      <c r="C181" s="90"/>
      <c r="D181" s="90"/>
      <c r="E181" s="90"/>
      <c r="F181" s="90"/>
      <c r="G181" s="91"/>
      <c r="H181" s="5"/>
    </row>
    <row r="182" spans="1:8" ht="15.75">
      <c r="A182" s="124"/>
      <c r="B182" s="25"/>
      <c r="C182" s="25"/>
      <c r="D182" s="25"/>
      <c r="E182" s="25"/>
      <c r="F182" s="25"/>
      <c r="G182" s="25"/>
      <c r="H182" s="2"/>
    </row>
    <row r="183" spans="1:8" ht="16.5" customHeight="1" thickBot="1">
      <c r="A183" s="124"/>
      <c r="B183" s="96" t="s">
        <v>119</v>
      </c>
      <c r="C183" s="96"/>
      <c r="D183" s="96"/>
      <c r="E183" s="96"/>
      <c r="F183" s="96"/>
      <c r="G183" s="96"/>
      <c r="H183" s="2"/>
    </row>
    <row r="184" spans="1:8" ht="57" customHeight="1" thickBot="1">
      <c r="A184" s="124"/>
      <c r="B184" s="93" t="s">
        <v>120</v>
      </c>
      <c r="C184" s="90"/>
      <c r="D184" s="90"/>
      <c r="E184" s="90"/>
      <c r="F184" s="90"/>
      <c r="G184" s="91"/>
      <c r="H184" s="2"/>
    </row>
    <row r="185" spans="1:8" ht="15.75">
      <c r="A185" s="124"/>
      <c r="B185" s="2"/>
      <c r="C185" s="2"/>
      <c r="D185" s="2"/>
      <c r="E185" s="2"/>
      <c r="F185" s="2"/>
      <c r="G185" s="2"/>
      <c r="H185" s="2"/>
    </row>
    <row r="186" spans="1:8" ht="54.75" customHeight="1">
      <c r="A186" s="124"/>
      <c r="B186" s="104" t="s">
        <v>121</v>
      </c>
      <c r="C186" s="104"/>
      <c r="D186" s="104"/>
      <c r="E186" s="104"/>
      <c r="F186" s="104"/>
      <c r="G186" s="104"/>
      <c r="H186" s="2"/>
    </row>
    <row r="187" spans="1:8" ht="15.75">
      <c r="A187" s="124"/>
      <c r="B187" s="2"/>
      <c r="C187" s="2"/>
      <c r="D187" s="2"/>
      <c r="E187" s="2"/>
      <c r="F187" s="2"/>
      <c r="G187" s="2"/>
      <c r="H187" s="2"/>
    </row>
    <row r="188" spans="1:8" ht="16.5" customHeight="1" thickBot="1">
      <c r="A188" s="124"/>
      <c r="B188" s="132" t="s">
        <v>122</v>
      </c>
      <c r="C188" s="132"/>
      <c r="D188" s="132"/>
      <c r="E188" s="132"/>
      <c r="F188" s="132"/>
      <c r="G188" s="132"/>
      <c r="H188" s="2"/>
    </row>
    <row r="189" spans="1:8" ht="110.25" customHeight="1" thickBot="1">
      <c r="A189" s="124"/>
      <c r="B189" s="89" t="s">
        <v>123</v>
      </c>
      <c r="C189" s="90"/>
      <c r="D189" s="90"/>
      <c r="E189" s="90"/>
      <c r="F189" s="90"/>
      <c r="G189" s="91"/>
      <c r="H189" s="5"/>
    </row>
    <row r="190" spans="1:8" ht="15.75">
      <c r="A190" s="124"/>
      <c r="B190" s="25"/>
      <c r="C190" s="25"/>
      <c r="D190" s="25"/>
      <c r="E190" s="25"/>
      <c r="F190" s="25"/>
      <c r="G190" s="25"/>
      <c r="H190" s="2"/>
    </row>
    <row r="191" spans="1:8" ht="16.5" customHeight="1" thickBot="1">
      <c r="A191" s="124"/>
      <c r="B191" s="133" t="s">
        <v>124</v>
      </c>
      <c r="C191" s="132"/>
      <c r="D191" s="132"/>
      <c r="E191" s="132"/>
      <c r="F191" s="132"/>
      <c r="G191" s="132"/>
      <c r="H191" s="2"/>
    </row>
    <row r="192" spans="1:8" ht="99" customHeight="1" thickBot="1">
      <c r="A192" s="124"/>
      <c r="B192" s="89" t="s">
        <v>125</v>
      </c>
      <c r="C192" s="90"/>
      <c r="D192" s="90"/>
      <c r="E192" s="90"/>
      <c r="F192" s="90"/>
      <c r="G192" s="91"/>
      <c r="H192" s="5"/>
    </row>
    <row r="193" spans="1:8" ht="15.75">
      <c r="A193" s="124"/>
      <c r="B193" s="25"/>
      <c r="C193" s="25"/>
      <c r="D193" s="25"/>
      <c r="E193" s="25"/>
      <c r="F193" s="25"/>
      <c r="G193" s="25"/>
      <c r="H193" s="2"/>
    </row>
    <row r="194" spans="1:8" ht="23.25">
      <c r="A194" s="124"/>
      <c r="B194" s="125" t="s">
        <v>126</v>
      </c>
      <c r="C194" s="126"/>
      <c r="D194" s="126"/>
      <c r="E194" s="126"/>
      <c r="F194" s="126"/>
      <c r="G194" s="126"/>
      <c r="H194" s="124"/>
    </row>
    <row r="195" spans="1:8" ht="15.75">
      <c r="A195" s="124"/>
      <c r="B195" s="2"/>
      <c r="C195" s="2"/>
      <c r="D195" s="2"/>
      <c r="E195" s="2"/>
      <c r="F195" s="2"/>
      <c r="G195" s="2"/>
      <c r="H195" s="124"/>
    </row>
    <row r="196" spans="1:8" ht="23.25">
      <c r="A196" s="124"/>
      <c r="B196" s="125"/>
      <c r="C196" s="126"/>
      <c r="D196" s="126"/>
      <c r="E196" s="126"/>
      <c r="F196" s="126"/>
      <c r="G196" s="126"/>
      <c r="H196" s="124"/>
    </row>
  </sheetData>
  <mergeCells count="238">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106:G106"/>
    <mergeCell ref="B107:C107"/>
    <mergeCell ref="F107:G107"/>
    <mergeCell ref="B108:C108"/>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B95:C95"/>
    <mergeCell ref="F95:G95"/>
    <mergeCell ref="B96:C96"/>
    <mergeCell ref="F96:G96"/>
    <mergeCell ref="B97:C97"/>
    <mergeCell ref="F97:G97"/>
    <mergeCell ref="B89:G89"/>
    <mergeCell ref="B91:C91"/>
    <mergeCell ref="F91:G91"/>
    <mergeCell ref="B93:G93"/>
    <mergeCell ref="B94:C94"/>
    <mergeCell ref="F94:G94"/>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1:C31"/>
    <mergeCell ref="D31:E31"/>
    <mergeCell ref="B32:C32"/>
    <mergeCell ref="D32:E32"/>
    <mergeCell ref="B33:C33"/>
    <mergeCell ref="D33:E3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14:C14"/>
    <mergeCell ref="B15:C15"/>
    <mergeCell ref="F15:G15"/>
    <mergeCell ref="B16:C17"/>
    <mergeCell ref="D16:E17"/>
    <mergeCell ref="B20:H20"/>
    <mergeCell ref="B1:G1"/>
    <mergeCell ref="B2:G2"/>
    <mergeCell ref="B4:G10"/>
    <mergeCell ref="B11:H11"/>
    <mergeCell ref="B13:C13"/>
    <mergeCell ref="D13:G13"/>
  </mergeCells>
  <hyperlinks>
    <hyperlink ref="D25" r:id="rId1" xr:uid="{00000000-0004-0000-0000-000000000000}"/>
    <hyperlink ref="D44" r:id="rId2" xr:uid="{00000000-0004-0000-0000-000001000000}"/>
    <hyperlink ref="G37" r:id="rId3" xr:uid="{00000000-0004-0000-0000-000002000000}"/>
    <hyperlink ref="G38" r:id="rId4" xr:uid="{00000000-0004-0000-0000-000003000000}"/>
    <hyperlink ref="D33" r:id="rId5" xr:uid="{00000000-0004-0000-0000-000004000000}"/>
    <hyperlink ref="D25:E25" r:id="rId6" display="dhoble2@illinois.edu" xr:uid="{86AF8787-FB7E-46B4-95B5-3874F3DCB1BA}"/>
    <hyperlink ref="D33:E33" r:id="rId7" display="twikoff@illinois.edu" xr:uid="{CB5C7C82-2F11-406A-9EFB-A63F06670B1A}"/>
  </hyperlinks>
  <pageMargins left="0.7" right="0.7" top="0.75" bottom="0.75" header="0.3" footer="0.3"/>
  <pageSetup orientation="portrait" r:id="rId8"/>
  <drawing r:id="rId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4A563C-8A11-4265-B05E-465E5608638E}"/>
</file>

<file path=customXml/itemProps2.xml><?xml version="1.0" encoding="utf-8"?>
<ds:datastoreItem xmlns:ds="http://schemas.openxmlformats.org/officeDocument/2006/customXml" ds:itemID="{F3A072DA-D5AF-4D38-85E7-FAE78B04683E}"/>
</file>

<file path=customXml/itemProps3.xml><?xml version="1.0" encoding="utf-8"?>
<ds:datastoreItem xmlns:ds="http://schemas.openxmlformats.org/officeDocument/2006/customXml" ds:itemID="{F6DE033D-690A-4AEA-9E4F-B3999693E6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2024-12-09T19:33:11Z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